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860"/>
  </bookViews>
  <sheets>
    <sheet name="评价表" sheetId="1" r:id="rId1"/>
    <sheet name="Sheet1" sheetId="4" state="hidden" r:id="rId2"/>
    <sheet name="Sheet2" sheetId="7" state="hidden" r:id="rId3"/>
  </sheets>
  <definedNames>
    <definedName name="_xlnm.Print_Titles" localSheetId="0">评价表!$1:$3</definedName>
  </definedNames>
  <calcPr calcId="144525"/>
</workbook>
</file>

<file path=xl/calcChain.xml><?xml version="1.0" encoding="utf-8"?>
<calcChain xmlns="http://schemas.openxmlformats.org/spreadsheetml/2006/main">
  <c r="D6" i="7" l="1"/>
  <c r="C6" i="7"/>
  <c r="B6" i="7"/>
  <c r="D5" i="7"/>
  <c r="C5" i="7"/>
  <c r="D4" i="7"/>
  <c r="E13" i="4"/>
  <c r="D13" i="4"/>
  <c r="C13" i="4"/>
  <c r="E12" i="4"/>
  <c r="E11" i="4"/>
  <c r="E10" i="4"/>
  <c r="E9" i="4"/>
  <c r="E8" i="4"/>
  <c r="E7" i="4"/>
  <c r="E6" i="4"/>
  <c r="E5" i="4"/>
  <c r="E4" i="4"/>
  <c r="E3" i="4"/>
  <c r="J21" i="1"/>
  <c r="G21" i="1"/>
  <c r="D21" i="1"/>
  <c r="B21" i="1"/>
</calcChain>
</file>

<file path=xl/sharedStrings.xml><?xml version="1.0" encoding="utf-8"?>
<sst xmlns="http://schemas.openxmlformats.org/spreadsheetml/2006/main" count="107" uniqueCount="85">
  <si>
    <t>一级
指标</t>
  </si>
  <si>
    <t>分值</t>
  </si>
  <si>
    <t>二级
指标</t>
  </si>
  <si>
    <t>三级指标</t>
  </si>
  <si>
    <t>四级指标</t>
  </si>
  <si>
    <t>权重分值</t>
  </si>
  <si>
    <t>指标值</t>
  </si>
  <si>
    <t>完成值</t>
  </si>
  <si>
    <t>得分</t>
  </si>
  <si>
    <t>决策</t>
  </si>
  <si>
    <t>项目立项</t>
  </si>
  <si>
    <t>立项依据充分性</t>
  </si>
  <si>
    <t>充分</t>
  </si>
  <si>
    <t>立项程序规范性</t>
  </si>
  <si>
    <t>规范</t>
  </si>
  <si>
    <t>绩效目标</t>
  </si>
  <si>
    <t>绩效目标合理性</t>
  </si>
  <si>
    <t>合理</t>
  </si>
  <si>
    <t>项目实施前未形成绩效目标设定书面文件，产出目标体现在立项文件中，产出效益绩效目标不明确，目标体现不完整；项目未设定年度阶段性绩效目标。</t>
  </si>
  <si>
    <t>绩效指标明确性</t>
  </si>
  <si>
    <t>科学</t>
  </si>
  <si>
    <t>同上。</t>
  </si>
  <si>
    <t>资金投入</t>
  </si>
  <si>
    <t>申请专项债券额度与实际需求匹配情况</t>
  </si>
  <si>
    <t>匹配</t>
  </si>
  <si>
    <t>纳入重庆市合川农村农业投资（集团）有限公司“合川区产城景融合发展项目”申报发行重庆市政府专项债券（第七期），根据重庆市合川区财政局《关于提前下达2020年第四批新增债券资金的通知》（合川财预债[2020]450号）分配。</t>
  </si>
  <si>
    <t>管理</t>
  </si>
  <si>
    <t>资金管理</t>
  </si>
  <si>
    <t>资金使用合规性</t>
  </si>
  <si>
    <t>合规</t>
  </si>
  <si>
    <t>组织实施</t>
  </si>
  <si>
    <t>管理制度健全性</t>
  </si>
  <si>
    <t>健全</t>
  </si>
  <si>
    <t>制度执行有效性</t>
  </si>
  <si>
    <t>有效</t>
  </si>
  <si>
    <t>1、垃圾分类收运系统项目，垃圾分类收运系统由镇街各自实施采购、安装，未实施统筹集中采购，实施政府采购分散；
2、生活垃圾分类收运系统业主单位、资金使用的镇街、责任单位均未进行会计核算，归集项目成本支出；
3、项目形成的资产产权登记情况尚不明确。</t>
  </si>
  <si>
    <t>产出</t>
  </si>
  <si>
    <t>项目产出</t>
  </si>
  <si>
    <t>项目建设完成率</t>
  </si>
  <si>
    <t>填埋场加固维护工程竣工</t>
  </si>
  <si>
    <t>竣工</t>
  </si>
  <si>
    <t>2020年11月17日开工，2021年5月27日竣工预验收</t>
  </si>
  <si>
    <t>生活垃圾分类收运系统覆盖合川城区、各建制镇政府所在地</t>
  </si>
  <si>
    <t>覆盖合川区30个镇街，完成100%。</t>
  </si>
  <si>
    <t>生活垃圾分类收运系统覆盖40个行政村</t>
  </si>
  <si>
    <t>覆盖40个行政村，完成100%。</t>
  </si>
  <si>
    <t>质量达标率</t>
  </si>
  <si>
    <t>填埋场加固维护工程验收合格，完成备案</t>
  </si>
  <si>
    <t>验收合格，完成备案</t>
  </si>
  <si>
    <t>合川区建竣备字[2022]0022号建设工程竣工验收备案登记证载明竣工验收时间2022年3月7日。</t>
  </si>
  <si>
    <t>新建生活垃圾分类收运系统投入使用</t>
  </si>
  <si>
    <t>投入使用</t>
  </si>
  <si>
    <t>完成及时性</t>
  </si>
  <si>
    <t>年度内完成</t>
  </si>
  <si>
    <t>2021年年度内完成</t>
  </si>
  <si>
    <t>填埋场加固维护工程在2021年度内未完成验收备案。</t>
  </si>
  <si>
    <t>效益</t>
  </si>
  <si>
    <t>实施效益</t>
  </si>
  <si>
    <t>社会效益</t>
  </si>
  <si>
    <t>提高存量资源利用率</t>
  </si>
  <si>
    <t>通过加固维护，填埋场新增可利用剩余库容90万立方米，存量资源得到有效利用。</t>
  </si>
  <si>
    <t>垃圾分类收运基础保障水平得到提升</t>
  </si>
  <si>
    <t>项目交付使用，垃圾分类收运，分类处置，基础保障得到有效提升。</t>
  </si>
  <si>
    <t>可持续影响</t>
  </si>
  <si>
    <t>完善的基础设施建设对后续提高垃圾处置、利用效率产生可持续性影响</t>
  </si>
  <si>
    <t>项目建设按计划完成并交付使用，有相关的管理管理制度及配套措施，并实施相关的宣传推广，产生可持续性影响。</t>
  </si>
  <si>
    <t>满意度</t>
  </si>
  <si>
    <t>群众满意度</t>
  </si>
  <si>
    <t>合计</t>
  </si>
  <si>
    <t>一级指标</t>
  </si>
  <si>
    <t>二级指标</t>
  </si>
  <si>
    <t>权重</t>
  </si>
  <si>
    <t>得分率</t>
  </si>
  <si>
    <t>过程</t>
  </si>
  <si>
    <t>产出数量</t>
  </si>
  <si>
    <t>产出质量</t>
  </si>
  <si>
    <t>产出时效</t>
  </si>
  <si>
    <t>单位：元</t>
  </si>
  <si>
    <t>支出用途</t>
  </si>
  <si>
    <t>2020年</t>
  </si>
  <si>
    <t>2021年</t>
  </si>
  <si>
    <t>分类收运系统项目</t>
  </si>
  <si>
    <t>填埋场加固维护项目</t>
  </si>
  <si>
    <t>合川区生活垃圾分类收运系统及填埋场加固维护项目绩效评价表</t>
    <phoneticPr fontId="13" type="noConversion"/>
  </si>
  <si>
    <t>项目建设按计划完成并交付使用，有相关的管理制度及配套措施，并实施相关的宣传推广，产生可持续性影响。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</si>
</sst>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 "/>
    <numFmt numFmtId="177" formatCode="#,##0.00_ "/>
    <numFmt numFmtId="178" formatCode="0_);[Red]\(0\)"/>
    <numFmt numFmtId="179" formatCode="#,##0_ "/>
  </numFmts>
  <fonts count="14" x14ac:knownFonts="1">
    <font>
      <sz val="11"/>
      <color theme="1"/>
      <name val="宋体"/>
      <charset val="134"/>
      <scheme val="minor"/>
    </font>
    <font>
      <sz val="10"/>
      <color rgb="FF000000"/>
      <name val="仿宋"/>
      <charset val="134"/>
    </font>
    <font>
      <sz val="10.5"/>
      <color rgb="FF000000"/>
      <name val="仿宋"/>
      <charset val="134"/>
    </font>
    <font>
      <sz val="10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/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176" fontId="2" fillId="0" borderId="1" xfId="0" applyNumberFormat="1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49" fontId="5" fillId="0" borderId="1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left" vertical="center" wrapText="1"/>
    </xf>
    <xf numFmtId="178" fontId="6" fillId="0" borderId="1" xfId="2" applyNumberFormat="1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 wrapText="1"/>
    </xf>
    <xf numFmtId="178" fontId="6" fillId="0" borderId="2" xfId="2" applyNumberFormat="1" applyFont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vertical="center"/>
    </xf>
    <xf numFmtId="177" fontId="7" fillId="0" borderId="1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center" wrapText="1"/>
    </xf>
    <xf numFmtId="178" fontId="3" fillId="0" borderId="1" xfId="2" applyNumberFormat="1" applyFont="1" applyFill="1" applyBorder="1" applyAlignment="1">
      <alignment horizontal="center" vertical="center" wrapText="1"/>
    </xf>
    <xf numFmtId="9" fontId="6" fillId="0" borderId="1" xfId="1" applyFont="1" applyFill="1" applyBorder="1" applyAlignment="1" applyProtection="1">
      <alignment horizontal="center" vertical="center" wrapText="1"/>
    </xf>
    <xf numFmtId="9" fontId="6" fillId="0" borderId="1" xfId="1" applyNumberFormat="1" applyFont="1" applyFill="1" applyBorder="1" applyAlignment="1" applyProtection="1">
      <alignment horizontal="center" vertical="center" wrapText="1"/>
    </xf>
    <xf numFmtId="9" fontId="6" fillId="0" borderId="1" xfId="1" applyFont="1" applyFill="1" applyBorder="1" applyAlignment="1" applyProtection="1">
      <alignment horizontal="left" vertical="center" wrapText="1"/>
    </xf>
    <xf numFmtId="178" fontId="6" fillId="0" borderId="1" xfId="2" applyNumberFormat="1" applyFont="1" applyBorder="1" applyAlignment="1">
      <alignment horizontal="left" vertical="center" wrapText="1"/>
    </xf>
    <xf numFmtId="178" fontId="6" fillId="0" borderId="2" xfId="2" applyNumberFormat="1" applyFont="1" applyBorder="1" applyAlignment="1">
      <alignment horizontal="left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vertical="center"/>
    </xf>
    <xf numFmtId="179" fontId="7" fillId="0" borderId="1" xfId="0" applyNumberFormat="1" applyFont="1" applyFill="1" applyBorder="1" applyAlignment="1">
      <alignment horizontal="left" vertical="center"/>
    </xf>
    <xf numFmtId="0" fontId="3" fillId="0" borderId="1" xfId="2" applyNumberFormat="1" applyFont="1" applyBorder="1" applyAlignment="1">
      <alignment horizontal="center" vertical="center" wrapText="1"/>
    </xf>
    <xf numFmtId="178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9" fontId="6" fillId="0" borderId="1" xfId="1" applyNumberFormat="1" applyFont="1" applyFill="1" applyBorder="1" applyAlignment="1" applyProtection="1">
      <alignment horizontal="left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49" fontId="6" fillId="0" borderId="3" xfId="2" applyNumberFormat="1" applyFont="1" applyBorder="1" applyAlignment="1">
      <alignment horizontal="center" vertical="center" wrapText="1"/>
    </xf>
    <xf numFmtId="0" fontId="6" fillId="0" borderId="1" xfId="2" applyNumberFormat="1" applyFont="1" applyBorder="1" applyAlignment="1">
      <alignment horizontal="center" vertical="center" wrapText="1"/>
    </xf>
    <xf numFmtId="0" fontId="6" fillId="0" borderId="2" xfId="2" applyNumberFormat="1" applyFont="1" applyBorder="1" applyAlignment="1">
      <alignment horizontal="center" vertical="center" wrapText="1"/>
    </xf>
    <xf numFmtId="0" fontId="6" fillId="0" borderId="3" xfId="2" applyNumberFormat="1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left" vertical="center" wrapText="1"/>
    </xf>
    <xf numFmtId="49" fontId="6" fillId="0" borderId="3" xfId="2" applyNumberFormat="1" applyFont="1" applyBorder="1" applyAlignment="1">
      <alignment horizontal="left" vertical="center" wrapText="1"/>
    </xf>
    <xf numFmtId="49" fontId="6" fillId="0" borderId="4" xfId="2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7">
    <cellStyle name="百分比" xfId="1" builtinId="5"/>
    <cellStyle name="常规" xfId="0" builtinId="0"/>
    <cellStyle name="常规 10" xfId="2"/>
    <cellStyle name="常规 2" xfId="4"/>
    <cellStyle name="常规 20" xfId="5"/>
    <cellStyle name="常规 29" xfId="3"/>
    <cellStyle name="常规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10" workbookViewId="0">
      <selection activeCell="H19" sqref="H19"/>
    </sheetView>
  </sheetViews>
  <sheetFormatPr defaultColWidth="9" defaultRowHeight="13.5" x14ac:dyDescent="0.15"/>
  <cols>
    <col min="1" max="1" width="5.375" style="12" customWidth="1"/>
    <col min="2" max="2" width="5.875" style="12" customWidth="1"/>
    <col min="3" max="3" width="8.375" style="12" customWidth="1"/>
    <col min="4" max="4" width="7.625" style="12" customWidth="1"/>
    <col min="5" max="5" width="16.375" style="14" customWidth="1"/>
    <col min="6" max="6" width="22.5" style="14" customWidth="1"/>
    <col min="7" max="7" width="11.25" style="12" customWidth="1"/>
    <col min="8" max="8" width="21" style="12" customWidth="1"/>
    <col min="9" max="9" width="54.125" style="14" customWidth="1"/>
    <col min="10" max="10" width="9.875" style="13" customWidth="1"/>
    <col min="11" max="11" width="9" style="12"/>
    <col min="12" max="12" width="12.625" style="12"/>
    <col min="13" max="16384" width="9" style="12"/>
  </cols>
  <sheetData>
    <row r="1" spans="1:10" ht="35.1" customHeight="1" x14ac:dyDescent="0.15">
      <c r="A1" s="44" t="s">
        <v>83</v>
      </c>
      <c r="B1" s="45"/>
      <c r="C1" s="45"/>
      <c r="D1" s="45"/>
      <c r="E1" s="45"/>
      <c r="F1" s="45"/>
      <c r="G1" s="45"/>
      <c r="H1" s="45"/>
      <c r="I1" s="46"/>
      <c r="J1" s="45"/>
    </row>
    <row r="2" spans="1:10" s="13" customFormat="1" ht="24" x14ac:dyDescent="0.15">
      <c r="A2" s="15" t="s">
        <v>0</v>
      </c>
      <c r="B2" s="15" t="s">
        <v>1</v>
      </c>
      <c r="C2" s="15" t="s">
        <v>2</v>
      </c>
      <c r="D2" s="15" t="s">
        <v>1</v>
      </c>
      <c r="E2" s="15" t="s">
        <v>3</v>
      </c>
      <c r="F2" s="15" t="s">
        <v>4</v>
      </c>
      <c r="G2" s="15" t="s">
        <v>5</v>
      </c>
      <c r="H2" s="15" t="s">
        <v>6</v>
      </c>
      <c r="I2" s="15" t="s">
        <v>7</v>
      </c>
      <c r="J2" s="15" t="s">
        <v>8</v>
      </c>
    </row>
    <row r="3" spans="1:10" x14ac:dyDescent="0.15">
      <c r="A3" s="47" t="s">
        <v>9</v>
      </c>
      <c r="B3" s="47">
        <v>15</v>
      </c>
      <c r="C3" s="49" t="s">
        <v>10</v>
      </c>
      <c r="D3" s="49">
        <v>4</v>
      </c>
      <c r="E3" s="18" t="s">
        <v>11</v>
      </c>
      <c r="F3" s="18"/>
      <c r="G3" s="19">
        <v>2</v>
      </c>
      <c r="H3" s="19" t="s">
        <v>12</v>
      </c>
      <c r="I3" s="33" t="s">
        <v>12</v>
      </c>
      <c r="J3" s="20">
        <v>2</v>
      </c>
    </row>
    <row r="4" spans="1:10" x14ac:dyDescent="0.15">
      <c r="A4" s="48"/>
      <c r="B4" s="48"/>
      <c r="C4" s="49"/>
      <c r="D4" s="49"/>
      <c r="E4" s="18" t="s">
        <v>13</v>
      </c>
      <c r="F4" s="18"/>
      <c r="G4" s="19">
        <v>2</v>
      </c>
      <c r="H4" s="19" t="s">
        <v>14</v>
      </c>
      <c r="I4" s="33" t="s">
        <v>14</v>
      </c>
      <c r="J4" s="38">
        <v>2</v>
      </c>
    </row>
    <row r="5" spans="1:10" ht="36" x14ac:dyDescent="0.15">
      <c r="A5" s="48"/>
      <c r="B5" s="48"/>
      <c r="C5" s="47" t="s">
        <v>15</v>
      </c>
      <c r="D5" s="47">
        <v>7</v>
      </c>
      <c r="E5" s="18" t="s">
        <v>16</v>
      </c>
      <c r="F5" s="18"/>
      <c r="G5" s="19">
        <v>4</v>
      </c>
      <c r="H5" s="19" t="s">
        <v>17</v>
      </c>
      <c r="I5" s="33" t="s">
        <v>18</v>
      </c>
      <c r="J5" s="38">
        <v>1</v>
      </c>
    </row>
    <row r="6" spans="1:10" x14ac:dyDescent="0.15">
      <c r="A6" s="48"/>
      <c r="B6" s="48"/>
      <c r="C6" s="56"/>
      <c r="D6" s="56"/>
      <c r="E6" s="18" t="s">
        <v>19</v>
      </c>
      <c r="F6" s="18"/>
      <c r="G6" s="19">
        <v>3</v>
      </c>
      <c r="H6" s="19" t="s">
        <v>20</v>
      </c>
      <c r="I6" s="33" t="s">
        <v>21</v>
      </c>
      <c r="J6" s="38">
        <v>1</v>
      </c>
    </row>
    <row r="7" spans="1:10" ht="48" x14ac:dyDescent="0.15">
      <c r="A7" s="48"/>
      <c r="B7" s="48"/>
      <c r="C7" s="16" t="s">
        <v>22</v>
      </c>
      <c r="D7" s="16">
        <v>4</v>
      </c>
      <c r="E7" s="18" t="s">
        <v>23</v>
      </c>
      <c r="F7" s="18"/>
      <c r="G7" s="19">
        <v>4</v>
      </c>
      <c r="H7" s="19" t="s">
        <v>24</v>
      </c>
      <c r="I7" s="33" t="s">
        <v>25</v>
      </c>
      <c r="J7" s="38">
        <v>4</v>
      </c>
    </row>
    <row r="8" spans="1:10" x14ac:dyDescent="0.15">
      <c r="A8" s="49" t="s">
        <v>26</v>
      </c>
      <c r="B8" s="49">
        <v>25</v>
      </c>
      <c r="C8" s="17" t="s">
        <v>27</v>
      </c>
      <c r="D8" s="17">
        <v>10</v>
      </c>
      <c r="E8" s="28" t="s">
        <v>28</v>
      </c>
      <c r="F8" s="28"/>
      <c r="G8" s="29">
        <v>10</v>
      </c>
      <c r="H8" s="29" t="s">
        <v>29</v>
      </c>
      <c r="I8" s="39" t="s">
        <v>29</v>
      </c>
      <c r="J8" s="40">
        <v>10</v>
      </c>
    </row>
    <row r="9" spans="1:10" x14ac:dyDescent="0.15">
      <c r="A9" s="49"/>
      <c r="B9" s="49"/>
      <c r="C9" s="49" t="s">
        <v>30</v>
      </c>
      <c r="D9" s="49">
        <v>15</v>
      </c>
      <c r="E9" s="28" t="s">
        <v>31</v>
      </c>
      <c r="F9" s="28"/>
      <c r="G9" s="29">
        <v>6</v>
      </c>
      <c r="H9" s="29" t="s">
        <v>32</v>
      </c>
      <c r="I9" s="39" t="s">
        <v>32</v>
      </c>
      <c r="J9" s="40">
        <v>6</v>
      </c>
    </row>
    <row r="10" spans="1:10" ht="60" x14ac:dyDescent="0.15">
      <c r="A10" s="49"/>
      <c r="B10" s="49"/>
      <c r="C10" s="49"/>
      <c r="D10" s="49"/>
      <c r="E10" s="28" t="s">
        <v>33</v>
      </c>
      <c r="F10" s="28"/>
      <c r="G10" s="29">
        <v>9</v>
      </c>
      <c r="H10" s="29" t="s">
        <v>34</v>
      </c>
      <c r="I10" s="39" t="s">
        <v>35</v>
      </c>
      <c r="J10" s="40">
        <v>2.5</v>
      </c>
    </row>
    <row r="11" spans="1:10" x14ac:dyDescent="0.15">
      <c r="A11" s="50" t="s">
        <v>36</v>
      </c>
      <c r="B11" s="53">
        <v>40</v>
      </c>
      <c r="C11" s="50" t="s">
        <v>37</v>
      </c>
      <c r="D11" s="53">
        <v>40</v>
      </c>
      <c r="E11" s="57" t="s">
        <v>38</v>
      </c>
      <c r="F11" s="18" t="s">
        <v>39</v>
      </c>
      <c r="G11" s="19">
        <v>10</v>
      </c>
      <c r="H11" s="30" t="s">
        <v>40</v>
      </c>
      <c r="I11" s="32" t="s">
        <v>41</v>
      </c>
      <c r="J11" s="41">
        <v>10</v>
      </c>
    </row>
    <row r="12" spans="1:10" ht="24" x14ac:dyDescent="0.15">
      <c r="A12" s="50"/>
      <c r="B12" s="53"/>
      <c r="C12" s="50"/>
      <c r="D12" s="53"/>
      <c r="E12" s="58"/>
      <c r="F12" s="18" t="s">
        <v>42</v>
      </c>
      <c r="G12" s="19">
        <v>10</v>
      </c>
      <c r="H12" s="31">
        <v>1</v>
      </c>
      <c r="I12" s="42" t="s">
        <v>43</v>
      </c>
      <c r="J12" s="41">
        <v>10</v>
      </c>
    </row>
    <row r="13" spans="1:10" ht="24" x14ac:dyDescent="0.15">
      <c r="A13" s="50"/>
      <c r="B13" s="53"/>
      <c r="C13" s="50"/>
      <c r="D13" s="53"/>
      <c r="E13" s="59"/>
      <c r="F13" s="18" t="s">
        <v>44</v>
      </c>
      <c r="G13" s="19">
        <v>5</v>
      </c>
      <c r="H13" s="31">
        <v>1</v>
      </c>
      <c r="I13" s="42" t="s">
        <v>45</v>
      </c>
      <c r="J13" s="41">
        <v>5</v>
      </c>
    </row>
    <row r="14" spans="1:10" ht="24" x14ac:dyDescent="0.15">
      <c r="A14" s="50"/>
      <c r="B14" s="53"/>
      <c r="C14" s="50"/>
      <c r="D14" s="53"/>
      <c r="E14" s="57" t="s">
        <v>46</v>
      </c>
      <c r="F14" s="18" t="s">
        <v>47</v>
      </c>
      <c r="G14" s="19">
        <v>5</v>
      </c>
      <c r="H14" s="32" t="s">
        <v>48</v>
      </c>
      <c r="I14" s="32" t="s">
        <v>49</v>
      </c>
      <c r="J14" s="41">
        <v>5</v>
      </c>
    </row>
    <row r="15" spans="1:10" ht="24" x14ac:dyDescent="0.15">
      <c r="A15" s="50"/>
      <c r="B15" s="50"/>
      <c r="C15" s="50"/>
      <c r="D15" s="50"/>
      <c r="E15" s="59"/>
      <c r="F15" s="18" t="s">
        <v>50</v>
      </c>
      <c r="G15" s="19">
        <v>5</v>
      </c>
      <c r="H15" s="33" t="s">
        <v>51</v>
      </c>
      <c r="I15" s="33" t="s">
        <v>51</v>
      </c>
      <c r="J15" s="41">
        <v>5</v>
      </c>
    </row>
    <row r="16" spans="1:10" x14ac:dyDescent="0.15">
      <c r="A16" s="50"/>
      <c r="B16" s="50"/>
      <c r="C16" s="50"/>
      <c r="D16" s="50"/>
      <c r="E16" s="18" t="s">
        <v>52</v>
      </c>
      <c r="F16" s="18" t="s">
        <v>53</v>
      </c>
      <c r="G16" s="19">
        <v>5</v>
      </c>
      <c r="H16" s="33" t="s">
        <v>54</v>
      </c>
      <c r="I16" s="33" t="s">
        <v>55</v>
      </c>
      <c r="J16" s="41">
        <v>2.5</v>
      </c>
    </row>
    <row r="17" spans="1:10" ht="48" x14ac:dyDescent="0.15">
      <c r="A17" s="51" t="s">
        <v>56</v>
      </c>
      <c r="B17" s="54">
        <v>20</v>
      </c>
      <c r="C17" s="50" t="s">
        <v>57</v>
      </c>
      <c r="D17" s="53">
        <v>10</v>
      </c>
      <c r="E17" s="57" t="s">
        <v>58</v>
      </c>
      <c r="F17" s="23" t="s">
        <v>59</v>
      </c>
      <c r="G17" s="22">
        <v>2</v>
      </c>
      <c r="H17" s="23" t="s">
        <v>60</v>
      </c>
      <c r="I17" s="23" t="s">
        <v>60</v>
      </c>
      <c r="J17" s="41">
        <v>2</v>
      </c>
    </row>
    <row r="18" spans="1:10" ht="36" x14ac:dyDescent="0.15">
      <c r="A18" s="52"/>
      <c r="B18" s="55"/>
      <c r="C18" s="50"/>
      <c r="D18" s="53"/>
      <c r="E18" s="58"/>
      <c r="F18" s="23" t="s">
        <v>61</v>
      </c>
      <c r="G18" s="22">
        <v>3</v>
      </c>
      <c r="H18" s="23" t="s">
        <v>62</v>
      </c>
      <c r="I18" s="23" t="s">
        <v>62</v>
      </c>
      <c r="J18" s="41">
        <v>3</v>
      </c>
    </row>
    <row r="19" spans="1:10" ht="60" x14ac:dyDescent="0.15">
      <c r="A19" s="52"/>
      <c r="B19" s="55"/>
      <c r="C19" s="50"/>
      <c r="D19" s="50"/>
      <c r="E19" s="23" t="s">
        <v>63</v>
      </c>
      <c r="F19" s="23" t="s">
        <v>64</v>
      </c>
      <c r="G19" s="22">
        <v>5</v>
      </c>
      <c r="H19" s="34" t="s">
        <v>84</v>
      </c>
      <c r="I19" s="34" t="s">
        <v>65</v>
      </c>
      <c r="J19" s="38">
        <v>5</v>
      </c>
    </row>
    <row r="20" spans="1:10" x14ac:dyDescent="0.15">
      <c r="A20" s="52"/>
      <c r="B20" s="55"/>
      <c r="C20" s="23" t="s">
        <v>66</v>
      </c>
      <c r="D20" s="21">
        <v>10</v>
      </c>
      <c r="E20" s="18" t="s">
        <v>67</v>
      </c>
      <c r="F20" s="18"/>
      <c r="G20" s="19">
        <v>10</v>
      </c>
      <c r="H20" s="35">
        <v>0.85</v>
      </c>
      <c r="I20" s="35">
        <v>0.89</v>
      </c>
      <c r="J20" s="20">
        <v>10</v>
      </c>
    </row>
    <row r="21" spans="1:10" x14ac:dyDescent="0.15">
      <c r="A21" s="24" t="s">
        <v>68</v>
      </c>
      <c r="B21" s="36">
        <f>SUM(B3:B20)</f>
        <v>100</v>
      </c>
      <c r="C21" s="36"/>
      <c r="D21" s="36">
        <f>SUM(D3:D20)</f>
        <v>100</v>
      </c>
      <c r="E21" s="37"/>
      <c r="F21" s="37"/>
      <c r="G21" s="36">
        <f>SUM(G3:G20)</f>
        <v>100</v>
      </c>
      <c r="H21" s="25"/>
      <c r="I21" s="26"/>
      <c r="J21" s="43">
        <f>SUM(J3:J20)</f>
        <v>86</v>
      </c>
    </row>
    <row r="24" spans="1:10" s="27" customFormat="1" x14ac:dyDescent="0.15">
      <c r="A24" s="12"/>
      <c r="B24" s="12"/>
      <c r="C24" s="12"/>
      <c r="D24" s="12"/>
      <c r="E24" s="14"/>
      <c r="F24" s="14"/>
      <c r="G24" s="12"/>
      <c r="H24" s="12"/>
      <c r="I24" s="14"/>
      <c r="J24" s="13"/>
    </row>
    <row r="25" spans="1:10" s="27" customFormat="1" x14ac:dyDescent="0.15">
      <c r="A25" s="12"/>
      <c r="B25" s="12"/>
      <c r="C25" s="12"/>
      <c r="D25" s="12"/>
      <c r="E25" s="14"/>
      <c r="F25" s="14"/>
      <c r="G25" s="12"/>
      <c r="H25" s="12"/>
      <c r="I25" s="14"/>
      <c r="J25" s="13"/>
    </row>
    <row r="26" spans="1:10" s="27" customFormat="1" x14ac:dyDescent="0.15">
      <c r="A26" s="12"/>
      <c r="B26" s="12"/>
      <c r="C26" s="12"/>
      <c r="D26" s="12"/>
      <c r="E26" s="14"/>
      <c r="F26" s="14"/>
      <c r="G26" s="12"/>
      <c r="H26" s="12"/>
      <c r="I26" s="14"/>
      <c r="J26" s="13"/>
    </row>
    <row r="27" spans="1:10" s="27" customFormat="1" x14ac:dyDescent="0.15">
      <c r="A27" s="12"/>
      <c r="B27" s="12"/>
      <c r="C27" s="12"/>
      <c r="D27" s="12"/>
      <c r="E27" s="14"/>
      <c r="F27" s="14"/>
      <c r="G27" s="12"/>
      <c r="H27" s="12"/>
      <c r="I27" s="14"/>
      <c r="J27" s="13"/>
    </row>
  </sheetData>
  <mergeCells count="22">
    <mergeCell ref="D9:D10"/>
    <mergeCell ref="D11:D16"/>
    <mergeCell ref="D17:D19"/>
    <mergeCell ref="E11:E13"/>
    <mergeCell ref="E14:E15"/>
    <mergeCell ref="E17:E18"/>
    <mergeCell ref="A1:J1"/>
    <mergeCell ref="A3:A7"/>
    <mergeCell ref="A8:A10"/>
    <mergeCell ref="A11:A16"/>
    <mergeCell ref="A17:A20"/>
    <mergeCell ref="B3:B7"/>
    <mergeCell ref="B8:B10"/>
    <mergeCell ref="B11:B16"/>
    <mergeCell ref="B17:B20"/>
    <mergeCell ref="C3:C4"/>
    <mergeCell ref="C5:C6"/>
    <mergeCell ref="C9:C10"/>
    <mergeCell ref="C11:C16"/>
    <mergeCell ref="C17:C19"/>
    <mergeCell ref="D3:D4"/>
    <mergeCell ref="D5:D6"/>
  </mergeCells>
  <phoneticPr fontId="13" type="noConversion"/>
  <printOptions horizontalCentered="1" verticalCentered="1"/>
  <pageMargins left="0.27559055118110237" right="0.31496062992125984" top="0.15748031496062992" bottom="0.19685039370078741" header="0.31496062992125984" footer="0.31496062992125984"/>
  <pageSetup paperSize="9" scale="80" orientation="landscape" r:id="rId1"/>
  <headerFooter>
    <oddHeader>&amp;L附表1：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"/>
  <sheetViews>
    <sheetView workbookViewId="0">
      <selection activeCell="F19" sqref="F19"/>
    </sheetView>
  </sheetViews>
  <sheetFormatPr defaultColWidth="9" defaultRowHeight="13.5" x14ac:dyDescent="0.15"/>
  <cols>
    <col min="1" max="2" width="7.625" customWidth="1"/>
    <col min="3" max="3" width="4.875" customWidth="1"/>
    <col min="4" max="4" width="6" customWidth="1"/>
    <col min="5" max="5" width="7.5" customWidth="1"/>
  </cols>
  <sheetData>
    <row r="2" spans="1:5" x14ac:dyDescent="0.15">
      <c r="A2" s="6" t="s">
        <v>69</v>
      </c>
      <c r="B2" s="6" t="s">
        <v>70</v>
      </c>
      <c r="C2" s="7" t="s">
        <v>71</v>
      </c>
      <c r="D2" s="7" t="s">
        <v>8</v>
      </c>
      <c r="E2" s="7" t="s">
        <v>72</v>
      </c>
    </row>
    <row r="3" spans="1:5" x14ac:dyDescent="0.15">
      <c r="A3" s="60" t="s">
        <v>9</v>
      </c>
      <c r="B3" s="8" t="s">
        <v>10</v>
      </c>
      <c r="C3" s="7">
        <v>4</v>
      </c>
      <c r="D3" s="7">
        <v>4</v>
      </c>
      <c r="E3" s="9">
        <f>D3/C3</f>
        <v>1</v>
      </c>
    </row>
    <row r="4" spans="1:5" x14ac:dyDescent="0.15">
      <c r="A4" s="60"/>
      <c r="B4" s="8" t="s">
        <v>15</v>
      </c>
      <c r="C4" s="7">
        <v>7</v>
      </c>
      <c r="D4" s="7">
        <v>2</v>
      </c>
      <c r="E4" s="9">
        <f t="shared" ref="E4:E13" si="0">D4/C4</f>
        <v>0.28571428571428598</v>
      </c>
    </row>
    <row r="5" spans="1:5" x14ac:dyDescent="0.15">
      <c r="A5" s="60"/>
      <c r="B5" s="8" t="s">
        <v>22</v>
      </c>
      <c r="C5" s="7">
        <v>4</v>
      </c>
      <c r="D5" s="7">
        <v>4</v>
      </c>
      <c r="E5" s="9">
        <f t="shared" si="0"/>
        <v>1</v>
      </c>
    </row>
    <row r="6" spans="1:5" x14ac:dyDescent="0.15">
      <c r="A6" s="60" t="s">
        <v>73</v>
      </c>
      <c r="B6" s="8" t="s">
        <v>27</v>
      </c>
      <c r="C6" s="7">
        <v>10</v>
      </c>
      <c r="D6" s="7">
        <v>7.5</v>
      </c>
      <c r="E6" s="9">
        <f t="shared" si="0"/>
        <v>0.75</v>
      </c>
    </row>
    <row r="7" spans="1:5" x14ac:dyDescent="0.15">
      <c r="A7" s="60"/>
      <c r="B7" s="8" t="s">
        <v>30</v>
      </c>
      <c r="C7" s="7">
        <v>15</v>
      </c>
      <c r="D7" s="7">
        <v>10.5</v>
      </c>
      <c r="E7" s="9">
        <f t="shared" si="0"/>
        <v>0.7</v>
      </c>
    </row>
    <row r="8" spans="1:5" x14ac:dyDescent="0.15">
      <c r="A8" s="60" t="s">
        <v>36</v>
      </c>
      <c r="B8" s="8" t="s">
        <v>74</v>
      </c>
      <c r="C8" s="7">
        <v>25</v>
      </c>
      <c r="D8" s="7">
        <v>25</v>
      </c>
      <c r="E8" s="9">
        <f t="shared" si="0"/>
        <v>1</v>
      </c>
    </row>
    <row r="9" spans="1:5" x14ac:dyDescent="0.15">
      <c r="A9" s="60"/>
      <c r="B9" s="8" t="s">
        <v>75</v>
      </c>
      <c r="C9" s="7">
        <v>10</v>
      </c>
      <c r="D9" s="7">
        <v>10</v>
      </c>
      <c r="E9" s="9">
        <f t="shared" si="0"/>
        <v>1</v>
      </c>
    </row>
    <row r="10" spans="1:5" x14ac:dyDescent="0.15">
      <c r="A10" s="60"/>
      <c r="B10" s="10" t="s">
        <v>76</v>
      </c>
      <c r="C10" s="7">
        <v>5</v>
      </c>
      <c r="D10" s="7">
        <v>2.5</v>
      </c>
      <c r="E10" s="9">
        <f t="shared" si="0"/>
        <v>0.5</v>
      </c>
    </row>
    <row r="11" spans="1:5" x14ac:dyDescent="0.15">
      <c r="A11" s="60" t="s">
        <v>56</v>
      </c>
      <c r="B11" s="8" t="s">
        <v>57</v>
      </c>
      <c r="C11" s="7">
        <v>10</v>
      </c>
      <c r="D11" s="7">
        <v>10</v>
      </c>
      <c r="E11" s="9">
        <f t="shared" si="0"/>
        <v>1</v>
      </c>
    </row>
    <row r="12" spans="1:5" x14ac:dyDescent="0.15">
      <c r="A12" s="60"/>
      <c r="B12" s="8" t="s">
        <v>66</v>
      </c>
      <c r="C12" s="7">
        <v>10</v>
      </c>
      <c r="D12" s="7">
        <v>10</v>
      </c>
      <c r="E12" s="9">
        <f t="shared" si="0"/>
        <v>1</v>
      </c>
    </row>
    <row r="13" spans="1:5" x14ac:dyDescent="0.15">
      <c r="A13" s="10" t="s">
        <v>68</v>
      </c>
      <c r="B13" s="10"/>
      <c r="C13" s="7">
        <f>SUM(C3:C12)</f>
        <v>100</v>
      </c>
      <c r="D13" s="11">
        <f>SUM(D3:D12)</f>
        <v>85.5</v>
      </c>
      <c r="E13" s="9">
        <f t="shared" si="0"/>
        <v>0.85499999999999998</v>
      </c>
    </row>
  </sheetData>
  <mergeCells count="4">
    <mergeCell ref="A3:A5"/>
    <mergeCell ref="A6:A7"/>
    <mergeCell ref="A8:A10"/>
    <mergeCell ref="A11:A12"/>
  </mergeCells>
  <phoneticPr fontId="13" type="noConversion"/>
  <pageMargins left="0.75" right="0.75" top="1" bottom="1" header="0.5" footer="0.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workbookViewId="0">
      <selection activeCell="A2" sqref="A2:D6"/>
    </sheetView>
  </sheetViews>
  <sheetFormatPr defaultColWidth="9" defaultRowHeight="13.5" x14ac:dyDescent="0.15"/>
  <cols>
    <col min="1" max="1" width="17.875" customWidth="1"/>
    <col min="2" max="2" width="12.125" customWidth="1"/>
    <col min="3" max="3" width="14.25" customWidth="1"/>
    <col min="4" max="4" width="14.75" customWidth="1"/>
  </cols>
  <sheetData>
    <row r="2" spans="1:4" x14ac:dyDescent="0.15">
      <c r="B2" s="1"/>
      <c r="C2" s="1"/>
      <c r="D2" s="2" t="s">
        <v>77</v>
      </c>
    </row>
    <row r="3" spans="1:4" x14ac:dyDescent="0.15">
      <c r="A3" s="3" t="s">
        <v>78</v>
      </c>
      <c r="B3" s="3" t="s">
        <v>79</v>
      </c>
      <c r="C3" s="3" t="s">
        <v>80</v>
      </c>
      <c r="D3" s="3" t="s">
        <v>68</v>
      </c>
    </row>
    <row r="4" spans="1:4" x14ac:dyDescent="0.15">
      <c r="A4" s="4" t="s">
        <v>81</v>
      </c>
      <c r="B4" s="5">
        <v>1995003.4</v>
      </c>
      <c r="C4" s="5">
        <v>16245182.18</v>
      </c>
      <c r="D4" s="5">
        <f>B4+C4</f>
        <v>18240185.579999998</v>
      </c>
    </row>
    <row r="5" spans="1:4" x14ac:dyDescent="0.15">
      <c r="A5" s="4" t="s">
        <v>82</v>
      </c>
      <c r="B5" s="5">
        <v>4067336.52</v>
      </c>
      <c r="C5" s="5">
        <f>3953093.9+39384</f>
        <v>3992477.9</v>
      </c>
      <c r="D5" s="5">
        <f>B5+C5</f>
        <v>8059814.4199999999</v>
      </c>
    </row>
    <row r="6" spans="1:4" x14ac:dyDescent="0.15">
      <c r="A6" s="3" t="s">
        <v>68</v>
      </c>
      <c r="B6" s="5">
        <f>SUM(B4:B5)</f>
        <v>6062339.9199999999</v>
      </c>
      <c r="C6" s="5">
        <f>SUM(C4:C5)</f>
        <v>20237660.079999998</v>
      </c>
      <c r="D6" s="5">
        <f>SUM(D4:D5)</f>
        <v>26300000</v>
      </c>
    </row>
  </sheetData>
  <phoneticPr fontId="13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评价表</vt:lpstr>
      <vt:lpstr>Sheet1</vt:lpstr>
      <vt:lpstr>Sheet2</vt:lpstr>
      <vt:lpstr>评价表!Print_Titles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</dc:creator>
  <cp:lastModifiedBy>何佳</cp:lastModifiedBy>
  <cp:lastPrinted>2022-09-27T08:48:58Z</cp:lastPrinted>
  <dcterms:created xsi:type="dcterms:W3CDTF">2021-10-10T12:22:00Z</dcterms:created>
  <dcterms:modified xsi:type="dcterms:W3CDTF">2024-12-23T09:29:01Z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86CDD62BEAA94728AA3160FBEBB98330</vt:lpwstr>
  </property>
  <property fmtid="{D5CDD505-2E9C-101B-9397-08002B2CF9AE}" pid="3" name="KSOProductBuildVer">
    <vt:lpwstr>2052-11.8.2.8053</vt:lpwstr>
  </property>
</Properties>
</file>