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2" tabRatio="828" firstSheet="1"/>
  </bookViews>
  <sheets>
    <sheet name="评分表" sheetId="34" r:id="rId1"/>
    <sheet name="2023年度医疗服务与保障能力提升中央补助资金项目 " sheetId="30" state="hidden" r:id="rId2"/>
  </sheets>
  <externalReferences>
    <externalReference r:id="rId3"/>
    <externalReference r:id="rId4"/>
  </externalReferences>
  <definedNames>
    <definedName name="_xlnm._FilterDatabase" localSheetId="0" hidden="1">评分表!$A$3:$J$28</definedName>
    <definedName name="LOCA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部门">[1]绩效汇总!$B$3:$B$22</definedName>
    <definedName name="法庭">[2]部门绩效!$B$4:$B$13</definedName>
    <definedName name="内容">[1]发改等!$S$3:$S$22</definedName>
    <definedName name="指标"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4525"/>
</workbook>
</file>

<file path=xl/sharedStrings.xml><?xml version="1.0" encoding="utf-8"?>
<sst xmlns="http://schemas.openxmlformats.org/spreadsheetml/2006/main" count="253" uniqueCount="176">
  <si>
    <t>合川区2023年度医疗服务与保障能力提升中央补助资金项目绩效评价评分表</t>
  </si>
  <si>
    <t>一级指标</t>
  </si>
  <si>
    <t>权重</t>
  </si>
  <si>
    <t>二级指标</t>
  </si>
  <si>
    <t>三级指标</t>
  </si>
  <si>
    <t>指标解释</t>
  </si>
  <si>
    <t>评分细则</t>
  </si>
  <si>
    <t>扣分</t>
  </si>
  <si>
    <t>得分</t>
  </si>
  <si>
    <t>决策</t>
  </si>
  <si>
    <t>A1项目立项</t>
  </si>
  <si>
    <t>A11立项依据充分性</t>
  </si>
  <si>
    <t>项目立项是否符合法律法规、相关政策、发展规划以及部门职责，用以反映和考核项目立项依据情况。</t>
  </si>
  <si>
    <t>①项目立项是否符合国家法律法规、国民经济发展规划和相关政策；是否符合行业发展规划和政策要求；
②项目立项是否与部门职责范围相符，属于部门履职所需；
③项目是否属于公共财政支持范围，是否符合中央、地方事权支出责任划分原则。
每存在1项不符合立项依据充分性的情形扣1分，扣完为止。</t>
  </si>
  <si>
    <t>A12立项程序的规范性</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</si>
  <si>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</si>
  <si>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每存在1项不符合立项程序规范性的情形扣1分，扣完为止。</t>
  </si>
  <si>
    <t>A2绩效目标</t>
  </si>
  <si>
    <t>A21绩效目标合理性</t>
  </si>
  <si>
    <t>项目所设定的绩效目标是否依据充分，是否符合客观实际，用以反映和考核项目绩效目标与项目实施的相符情况。</t>
  </si>
  <si>
    <t>①项目是否有绩效目标，与实际工作内容是否具有相关性；
②项目预期产出效益和效果是否符合正常的业绩水平；
③是否与预算确定的项目投资额或资金量相匹配。
每存在1项不符合绩效目标合理性的情形扣1分，扣完为止。</t>
  </si>
  <si>
    <t>A22绩效指标明确性</t>
  </si>
  <si>
    <t>依据绩效目标设定的绩效指标是否清晰、细化、可衡量等，用以反映和考核项目绩效目标的明细化情况。</t>
  </si>
  <si>
    <t>①是否将项目绩效目标细化分解为具体的绩效指标；
②是否通过清晰、可衡量的指标值予以体现；
③是否与项目目标任务数或计划数相对应；
每存在1项不符合绩效指标明确性的情形扣1分，扣完为止。</t>
  </si>
  <si>
    <t>A3资金投入</t>
  </si>
  <si>
    <t>A31预算编制科学性</t>
  </si>
  <si>
    <t>项目预算编制是否经过科学论证、有明确标准，资金额度与年度目标是否相适应，用以反映和考核项目预算编制的科学性、合理性情况。</t>
  </si>
  <si>
    <t>①预算编制是否经过科学论证，预算额度测算依据是否充分，是否按照标准编制；
②预算内容与项目内容是否匹配；
③预算确定的项目投资额或资金量是否与工作任务相匹配。
每存在1项不符合预算编制科学性的情形扣1分，扣完为止。</t>
  </si>
  <si>
    <t>管理</t>
  </si>
  <si>
    <t>B1制度建设</t>
  </si>
  <si>
    <t>B11管理制度健全性</t>
  </si>
  <si>
    <t>项目主管单位的财务、业务、档案等管理制度是否健全，用以反映和考核财务和业务管理制度对项目顺利实施的保障情况。</t>
  </si>
  <si>
    <t>①是否根据地方情况细化上级政策，不存在明显缺陷；
②是否已制定或具有相应的财务和业务管理制度；
③财务和业务管理制度是否合法、合规、完整。
每存在1项不符合管理制度健全性的情形扣1分，扣完为止。</t>
  </si>
  <si>
    <t>B2资金管理</t>
  </si>
  <si>
    <t>B21资金到位率</t>
  </si>
  <si>
    <t>实际到位资金与应到位资金的比率，用以反映和考核资金落实情况对项目实施的总体保障程度。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</si>
  <si>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100%及以上得满分，60%（含）-100%按比例均衡得分，低于60%不得分。</t>
  </si>
  <si>
    <t>B22预算执行率</t>
  </si>
  <si>
    <t>项目预算资金是否按照计划执行，用以反映或考核项目预算执行情况。</t>
  </si>
  <si>
    <t>预算执行率=（实际支出资金/实际到位资金）×100%。
实际支出资金:一定时期〔本年度或项目期）内项目实际拨付的资金。
90%及以上得满分，60%（含）-90%按比例均衡得分，低于60%不得分。</t>
  </si>
  <si>
    <t>B23资金使用合规性</t>
  </si>
  <si>
    <t>项目资金使用是否符合相关的财务管理制度规定，用以反映和考核项目资金的规范运行情况。</t>
  </si>
  <si>
    <t>①是否符合国家财经法规和财务管理制度以及有关专项资金管理办法的规定；
②资金的支出是否有完整的审批程序和手续，及取得合法票据等；
③是否符合项目预算批复或合同规定的用途，是否用于医保信息化标准化、基金监管、医保支付方式改革、经办管理服务体系建设、药品和医用耗材集中带量采购、医疗服务价格改革、医保目录实施监管等方面；
④资金支付是否与合同约定一致；
⑤是否存在截留、挤占、挪用、虚列支出等情况。
每存在1项不符合资金使用合规性的情形扣1分，扣完为止。</t>
  </si>
  <si>
    <t>B3业务管理</t>
  </si>
  <si>
    <t>B31主管部门管理有效性</t>
  </si>
  <si>
    <t>项目主管部门是否有效执相关管理规定，用以反映和考核项目主管部门有效执行管理制度情况。</t>
  </si>
  <si>
    <t>①项目主管部门是否按照已制定的制度有效执行；
②项目主管部门是否已制定或具有相应的监控机制，并对医疗机构进行监督；是否按要求对合同的履行情况进行监督；
③采购的申请和审批程序是否符合相关规定；
④采购组织形式及流程是否符合相关规定；
⑤采购的验收程序是否符合相关规定；
⑥合同管理是否符合内部控制流程；
⑦档案资料是否齐全完整并及时归档。
每存在1项不符合实施单位管理有效性的情形扣1.5分，扣完为止。</t>
  </si>
  <si>
    <t>B32项目主管部门绩效管理质量</t>
  </si>
  <si>
    <t>项目实施是否实施全方位、全过程、全覆盖的预算绩效管理体系</t>
  </si>
  <si>
    <t>①预算执行环节是否形成项目绩效跟踪机制，保障项目实施质量可控；
②是否开展绩效自评；
③绩效自评数据是否客观真实，能够客观全面的反应实际绩效。
每存在1项不符合绩效管理质量要求的情形扣1分，扣完为止。</t>
  </si>
  <si>
    <t>产出</t>
  </si>
  <si>
    <t>C1产出数量</t>
  </si>
  <si>
    <t>C11召开医保工作会议次数</t>
  </si>
  <si>
    <t>考察医保工作管理和监督的频度与力度。</t>
  </si>
  <si>
    <t>召开医保工作会议的次数≥2次，得满分；
召开医保工作会议1次，得1.5分；
未召开，不得分。</t>
  </si>
  <si>
    <t>C12召开医保工作政府信息公开区级会议或培训</t>
  </si>
  <si>
    <t>考察区级医保部门对政府信息公开工作的重视与执行力度。</t>
  </si>
  <si>
    <t>召开医保工作政府信息公开区级会议或培训次数≥2次，得满分；
召开医保工作政府信息公开区级会议或培训1次，得1.5分；
未召开，不得分。</t>
  </si>
  <si>
    <t>C13区内开通门诊慢病特病相关治疗费用跨省联网定点医疗机构数量</t>
  </si>
  <si>
    <t>考察该区域医疗保障服务能力和跨省就医便利程度。</t>
  </si>
  <si>
    <t>区内开通门诊慢病特病相关治疗费用跨省联网定点医疗机构数量≥1家，得满分；不满足条件不得分。</t>
  </si>
  <si>
    <t>C14开展药品和医用耗材价格检测并上报医保局次数</t>
  </si>
  <si>
    <t>考察对药品和医用耗材价格监管的频度与力度。</t>
  </si>
  <si>
    <t>开展药品和医用耗材价格检测并上报医保局次数≥4次，得满分；不足4次按比例赋分。</t>
  </si>
  <si>
    <t>C2产出质量</t>
  </si>
  <si>
    <t>C21医保人才法律培训合格率</t>
  </si>
  <si>
    <t>医保人才法律培训合格人数占培训总人数的比重，反映医保人才培训工作的质量。</t>
  </si>
  <si>
    <t>医保人才法律培训合格率=（医保人才法律培训合格人数/医保人才法律培训总人数）×100%。
①医保人才法律培训合格率=100%，得满分；
②60%≤医保人才法律培训合格率﹤100%之间按比例赋分，得分=医保人才法律培训合格率（%）*分值；
③医保人才法律培训合格率﹤60%，得0分。</t>
  </si>
  <si>
    <t>C22定点医疗机构监督检查覆盖率</t>
  </si>
  <si>
    <t>定点医疗机构监督检查的机构数占定点医疗机构总数的比重，反映监督工作的质量。</t>
  </si>
  <si>
    <t>定点医疗机构监督检查覆盖率=（定点医疗机构监督检查的机构数/定点医疗机构总数）×100%。
①定点医疗机构监督检查覆盖率≥90%以上，得满分；
②60%≤定点医疗机构监督检查覆盖率﹤90%之间按比例赋分；
③定点医疗机构监督检查覆盖率﹤60%，得0分。</t>
  </si>
  <si>
    <t>C3产出时效</t>
  </si>
  <si>
    <t>C31医保信息系统重大安全事件响应时间</t>
  </si>
  <si>
    <t>医保信息系统重大安全事件是否及时响应。</t>
  </si>
  <si>
    <t>不存在医疗信息系统重大安全事件，得满分；
医保信息系统重大安全事件响应时间≤60分钟，得满分；
医保信息系统重大安全事件响应时间＞60分钟，不得分。</t>
  </si>
  <si>
    <t>效益</t>
  </si>
  <si>
    <t>D1社会效益</t>
  </si>
  <si>
    <t>D11参保目标完成率</t>
  </si>
  <si>
    <t>反映年度参保目标的完成情况。</t>
  </si>
  <si>
    <t>参保目标完成率=（参保人数实际值/参保人数目标值）×100%。
①参保目标完成率≥100%，得满分；
②60%≤参保目标完成率﹤100%之间按比例赋分；
③参保目标完成率﹤60%，得0分。</t>
  </si>
  <si>
    <t>D12跨省异地就业直接结算率</t>
  </si>
  <si>
    <t>反映了在跨省异地就医过程中，医疗费用能够直接结算的比例。</t>
  </si>
  <si>
    <t>①跨省异地就业直接结算率≥70%以上，得满分；
②60%≤跨省异地就业直接结算率﹤70%之间按比例赋分；
③跨省异地就业直接结算率﹤60%，得0分。</t>
  </si>
  <si>
    <t>D13医保电子凭证激活率</t>
  </si>
  <si>
    <t xml:space="preserve">
反映医保标准化水平提升情况。</t>
  </si>
  <si>
    <t>①医保电子凭证激活率≥60%以上，得满分；
②医保电子凭证激活率﹤60%之间按比例赋分；</t>
  </si>
  <si>
    <t>D2可持续效益</t>
  </si>
  <si>
    <t>D21开展村社区级医保服务、有网店提供帮办、代办服务的村社区覆盖率</t>
  </si>
  <si>
    <t>反映医保经办能力提升情况。</t>
  </si>
  <si>
    <t>开展村社区级医保服务、有网店提供帮办、代办服务的村社区覆盖率=（开展村社区级医保服务、有网店提供帮办、代办服务的村社区/村社总数）×100%。
开展村社区级医保服务、有网店提供帮办、代办服务的村社区覆盖率≥60%，得满分；否则不得分。</t>
  </si>
  <si>
    <t>D22建立长效管理机制</t>
  </si>
  <si>
    <t>考察对项目后续运行及成效发挥造成可持续影响的相关制度的建设情况。</t>
  </si>
  <si>
    <t xml:space="preserve">
①是否建立“医保管家”队伍、医用自助服务一体机等的长效管理机制；
②后续运营的人员机构安排是否可持续；医用自助服务一体机是否持续有效地使用；
③政策、制度是否在有效期内；
每存在1项不符，扣1分，扣完为止。
</t>
  </si>
  <si>
    <t>D3满意度</t>
  </si>
  <si>
    <t>D31服务对象满意度指标</t>
  </si>
  <si>
    <t>考察参保人员的满意度。</t>
  </si>
  <si>
    <t>对前来参保的人员进行现场满意度调查，调查其对医保服务是否满意。
①满意度≥90%以上，得满分；
②60%≤满意度﹤90%，按比例赋分；
③满意度﹤60%，得0分。</t>
  </si>
  <si>
    <t>合计</t>
  </si>
  <si>
    <t>附件1</t>
  </si>
  <si>
    <t>2023年度医疗服务与保障能力提升中央补助资金项目绩效评价综合评分表</t>
  </si>
  <si>
    <t>评分说明</t>
  </si>
  <si>
    <t>指标来源</t>
  </si>
  <si>
    <t>《项目支出绩效评价管理办法》（财预〔2020〕10 号）</t>
  </si>
  <si>
    <r>
      <rPr>
        <sz val="12"/>
        <rFont val="方正仿宋_GBK"/>
        <charset val="134"/>
      </rPr>
      <t>①是否符合国家财经法规和财务管理制度以及有关专项资金管理办法的规定；
②资金的支出是否有完整的审批程序和手续，及取得合法票据等；
③是否符合项目预算批复或合同规定的用途，</t>
    </r>
    <r>
      <rPr>
        <sz val="12"/>
        <color rgb="FFFF0000"/>
        <rFont val="方正仿宋_GBK"/>
        <charset val="134"/>
      </rPr>
      <t>是否用于医保信息化标准化、基金监管、医保支付方式改革、经办管理服务体系建设、药品和医用耗材集中带量采购、医疗服务价格改革、医保目录实施监管等方面</t>
    </r>
    <r>
      <rPr>
        <sz val="12"/>
        <rFont val="方正仿宋_GBK"/>
        <charset val="134"/>
      </rPr>
      <t>；
④资金支付是否与合同约定一致；
⑤是否存在截留、挤占、挪用、虚列支出等情况。
每存在1项不符合资金使用合规性的情形扣1分，扣完为止。</t>
    </r>
  </si>
  <si>
    <t>《项目支出绩效评价管理办法》（财预〔2020〕10 号）、《重庆市财政局 重庆市卫生健康委 重庆市医疗保障局关于修订重庆市基本公共卫生服务等5项补助资金管理办法的通知》（渝财社〔2022〕174号）</t>
  </si>
  <si>
    <r>
      <rPr>
        <sz val="12"/>
        <rFont val="方正仿宋_GBK"/>
        <charset val="134"/>
      </rPr>
      <t>①项目主管部门是否按照已制定的制度有效执行；
②项目主管部门是否已制定或具有相应的监控机制，</t>
    </r>
    <r>
      <rPr>
        <sz val="12"/>
        <color rgb="FFFF0000"/>
        <rFont val="方正仿宋_GBK"/>
        <charset val="134"/>
      </rPr>
      <t>并对医疗机构进行监督检查。</t>
    </r>
    <r>
      <rPr>
        <sz val="12"/>
        <rFont val="方正仿宋_GBK"/>
        <charset val="134"/>
      </rPr>
      <t xml:space="preserve">
每存在1项不符合主管部门管理有效性的情形扣3分，扣完为止。</t>
    </r>
  </si>
  <si>
    <t>《重庆市市级项目支出绩效评价操作指引》（渝财绩〔2023〕7 号）</t>
  </si>
  <si>
    <t>B32实施单位管理有效性</t>
  </si>
  <si>
    <t>项目实施单位是否有效执相关管理规定，用以反映和考核项目实施单位有效执行管理制度情况。</t>
  </si>
  <si>
    <t>①会计核算是否符合规定；
②采购方式、采购流程、验收等是否符合相关规定；
③合同管理是否符合内部控制流程；
④档案资料是否按齐全并及时归档。
每存在1项不符合实施单位管理有效性的情形扣1.5分，扣完为止。</t>
  </si>
  <si>
    <t>《重庆市市级项目支出绩效评价操作指引》（渝财绩〔2023〕7 号）、重庆市合川区医疗保障局内控工作手册</t>
  </si>
  <si>
    <t>B33项目主管部门绩效管理质量</t>
  </si>
  <si>
    <t>①预算执行环节是否形成项目绩效跟踪机制，保障项目实施质量可控；
②决算环节是否按要求开展自评，自评结果是否规范完整、真实准确；
③是否形成绩效评价结果反馈、绩效问题整改责任、提升绩效的良性循环机制；项目相关的上级及本级巡查或检查发现的问题是否及时整改。
每存在1项不符合绩效管理质量要求的情形扣1分，扣完为止。</t>
  </si>
  <si>
    <t>召开医保工作会议次数</t>
  </si>
  <si>
    <t>召开医保工作会议的次数≥2次，得满分；不满足条件不得分。</t>
  </si>
  <si>
    <t>《重庆市合川区农业农村委员会重庆市合川区财政局 重庆市合川区林业局 重庆市合川区畜牧兽医中心关于&lt;做好 2022 年政策性保险工作&gt;的通知》（合川农委〔2022〕 47 号）</t>
  </si>
  <si>
    <t>召开医保工作政府信息公开区级会议或培训的次数。</t>
  </si>
  <si>
    <t>召开医保工作政府信息公开区级会议或培训次数≥2次，得满分；不满足条件不得分。</t>
  </si>
  <si>
    <t>区内开通门诊慢病特病相关治疗费用跨省联网定点医疗机构数量</t>
  </si>
  <si>
    <t>开展药品和医用耗材价格检测并上报医保局次数</t>
  </si>
  <si>
    <t>《国家统计局合川调查队 合川区农村经济监测评价考核办公室关于&lt;公布各镇街2022年农林牧渔业产值及产品产量数据&gt;的通知》（合川调字〔2023〕20号）</t>
  </si>
  <si>
    <t>C21贯标工作完成率</t>
  </si>
  <si>
    <t>贯标工作是否按照要求完成</t>
  </si>
  <si>
    <t>贯标工作完成率=已贯标医疗机构数/应贯标医疗机构数
①贯标工作完成率≥90%以上，得满分；
②60%≤贯标工作完成率﹤90%之间按比例赋分；
③贯标工作完成率﹤60%，得0分。</t>
  </si>
  <si>
    <t>《重庆市财政局关于印发&lt;重庆市农业保险保费补贴管理办法&gt;的通知》（渝财规〔2022〕5号）</t>
  </si>
  <si>
    <t>C22医保人才培训合格率</t>
  </si>
  <si>
    <t>医保人才培训合格人数占培训总人数的比重</t>
  </si>
  <si>
    <t>医保人才培训合格率=医保人才培训合格人数/医保人才培训总人数
①医保人才培训合格率=100%，得满分；
②60%≤医保人才培训合格率﹤100%之间按比例赋分，得分=医保人才培训合格率（%）*分值；
③医保人才培训合格率﹤60%，得0分。</t>
  </si>
  <si>
    <t>C23定点医疗机构监督检查覆盖率</t>
  </si>
  <si>
    <t>定点医疗机构监督检查的机构数占定点医疗机构总数的比重</t>
  </si>
  <si>
    <t>定点医疗机构监督检查覆盖率=定点医疗机构监督检查的机构数/定点医疗机构总数
①定点医疗机构监督检查覆盖率≥90%以上，得满分；
②60%≤定点医疗机构监督检查覆盖率﹤90%之间按比例赋分；
③定点医疗机构监督检查覆盖率﹤60%，得0分。</t>
  </si>
  <si>
    <t>C24推行DRG/DIP医保支付方式改革</t>
  </si>
  <si>
    <t>参与DRG/DIP医保支付方式改革的医疗机构比例、病种比例、基金比例</t>
  </si>
  <si>
    <t>医疗机构≥40%，病种≥70%，基金≥30%，同时满足得满分；否则不得分。</t>
  </si>
  <si>
    <t>C25开展村社区级医保服务、有网店提供帮办、代办服务的村社区覆盖率</t>
  </si>
  <si>
    <t>开展村社区级医保服务、有网店提供帮办、代办服务的村社区占村社总数的比重</t>
  </si>
  <si>
    <t>开展村社区级医保服务、有网店提供帮办、代办服务的村社区覆盖率=开展村社区级医保服务、有网店提供帮办、代办服务的村社区/村社总数
开展村社区级医保服务、有网店提供帮办、代办服务的村社区覆盖率≥60%，得满分；否则不得分。</t>
  </si>
  <si>
    <t>C26提升公立医院机构平台采购药品耗材比例</t>
  </si>
  <si>
    <t>公立医院机构平台采购药品、耗材的比例</t>
  </si>
  <si>
    <t>药品网采率≥90%，高值医用耗材网采率≥75%，两项同时满足得满分；满足一项赋50%分值；两项均不满足不得分。</t>
  </si>
  <si>
    <t>C27集中采购落地情况</t>
  </si>
  <si>
    <t>是否按时按要求落实和执行国家及市场组织集中采购中选产品约定采购量</t>
  </si>
  <si>
    <t xml:space="preserve">完成率=已完成指标数/总指标数
①完成率=100%，得满分；
②60%≤完成率﹤100%之间按比例赋分，得分=完成率（%）*分值；
③完成率﹤60%，得0分。
</t>
  </si>
  <si>
    <t>C28医保服务价格动态调整与深化医疗服务价格改革试点执行情况</t>
  </si>
  <si>
    <t>按时按要求落实和执行</t>
  </si>
  <si>
    <t>按时按要求落实和执行，得满分；否则不得分。</t>
  </si>
  <si>
    <t>医保信息系统重大安全事件是否及时响应</t>
  </si>
  <si>
    <t xml:space="preserve">不存在医疗信息系统重大安全事件，得满分；
医保信息系统重大安全事件响应时间≤60分钟，得满分；
医保信息系统重大安全事件响应时间＞60分钟，不得分。
</t>
  </si>
  <si>
    <t>效果</t>
  </si>
  <si>
    <t>医保重要政策知晓率</t>
  </si>
  <si>
    <t>考察参保人员对医保重要政策的了解程度</t>
  </si>
  <si>
    <t>参考调查问卷中参保人员对医保重要政策的了解程度，加权平均得分。</t>
  </si>
  <si>
    <t>《项目支出绩效评价管理办法》（财预〔2020〕11 号）</t>
  </si>
  <si>
    <t>跨省异地就业直接结算率</t>
  </si>
  <si>
    <t>参保人员在统筹地区以外的定点医疗机构就医时，其医疗费用通过跨省异地就医直接结算系统实现直接结算的比例</t>
  </si>
  <si>
    <t xml:space="preserve">跨省异地就业直接结算率=通过跨省异地就医直接结算系统成功结算的医疗费用总额/同期所有跨省异地就医应结算的医疗费用总额
跨省异地就业直接结算率≥70%，得满分；
跨省异地就业直接结算率＜70%，按比例赋分。
</t>
  </si>
  <si>
    <t>医保经办能力</t>
  </si>
  <si>
    <t>考察医保经办机构所展现出的综合能力和水平。</t>
  </si>
  <si>
    <r>
      <rPr>
        <sz val="12"/>
        <color rgb="FFFF0000"/>
        <rFont val="方正仿宋_GBK"/>
        <charset val="134"/>
      </rPr>
      <t xml:space="preserve">通过综合评估医保经办机构的综合能力和水平，若医保经办能力有所提高，得满分，否则不得分。
评估方面：医保人员的综合素质（练兵比武排名）、参保率等
评估规则：
①基准值为2022年，目标值为2023年，目标值优于基准值，则体现有所提高。
</t>
    </r>
    <r>
      <rPr>
        <sz val="12"/>
        <color rgb="FFFF0000"/>
        <rFont val="宋体"/>
        <charset val="134"/>
      </rPr>
      <t>②</t>
    </r>
    <r>
      <rPr>
        <sz val="12"/>
        <color rgb="FFFF0000"/>
        <rFont val="方正仿宋_GBK"/>
        <charset val="134"/>
      </rPr>
      <t>基准值和目标值可以是定量的数据，也可以是定性的排名等</t>
    </r>
  </si>
  <si>
    <t>《项目支出绩效评价管理办法》（财预〔2020〕12 号）</t>
  </si>
  <si>
    <t>医保法治能力建设</t>
  </si>
  <si>
    <t>医保行政管理部门及经办机构在法律法规制定、执行、监督等方面的综合能力</t>
  </si>
  <si>
    <t>通过综合评估医保行政管理部门及经办机构的综合执法能力，若医保法制能力有所提高，得满分，否则不得分。
评估方面：法律培训及讲座的开展情况、规范执法的案件比例等
评估规则：
①基准值为2022年，目标值为2023年，目标值优于基准值，则体现有所提高。
②基准值和目标值可以是定量的数据，也可以是定性的排名等</t>
  </si>
  <si>
    <t>医保标准化水平</t>
  </si>
  <si>
    <t>考察医保信息化、医保服务、标准化设施设备建设情况等方面的标准化</t>
  </si>
  <si>
    <t>通过综合评估医保标准化水平，若医保标准化水平显著提高，得满分，否则不得分。
评估方面：医保信息化（医保电子凭证激活率）、医保服务（标准化服务打分）、标准化设施设备建设情况（新增）等
评估规则：
①基准值为2022年，目标值为2023年，目标值明显优于基准值，则体现有所提高。
②基准值和目标值可以是定量的数据，也可以是定性的排名等</t>
  </si>
  <si>
    <t>基金预警和风险防控能力</t>
  </si>
  <si>
    <t>考察风险预警及风险防控的能力</t>
  </si>
  <si>
    <t>通过综合评估医保行政管理部门及经办机构的基金预警和风险防控能力，若基金预警和风险防控能力有所提高，得满分，否则不得分。
评估方面：内控制度的建设及执行情况、安全运行情况等
评估规则：
①基准值为2022年，目标值为2023年，目标值优于基准值，则体现有所提高。
②基准值和目标值可以是定量的数据，也可以是定性的排名等</t>
  </si>
  <si>
    <t>医保基金综合监管能力</t>
  </si>
  <si>
    <t>考察对医保基金的监督和管理能力的综合体现</t>
  </si>
  <si>
    <t>通过综合评估医保基金综合监管能力，若医保基金综合监管能力有所提高，得满分，否则不得分。
评估方面：追回违规医保基金及罚款形成的非税收入等等
评估规则：
①基准值为2022年，目标值为2023年，目标值优于基准值，则体现有所提高。
②基准值和目标值可以是定量的数据，也可以是定性的排名等</t>
  </si>
  <si>
    <t>医保宣传能力</t>
  </si>
  <si>
    <t>对参保人员进行满意度调查。</t>
  </si>
  <si>
    <t>对前来参保的人员进行现场满意度调查，调查其对医保服务是否满意。
①满意度≥90%以上，得满分；
②60%≤满意度﹤90%之间按比例赋分；
③满意度﹤60%，得0分。</t>
  </si>
  <si>
    <t>《项目支出绩效评价管理办法》（财预〔2020〕13 号）</t>
  </si>
</sst>
</file>

<file path=xl/styles.xml><?xml version="1.0" encoding="utf-8"?>
<styleSheet xmlns="http://schemas.openxmlformats.org/spreadsheetml/2006/main">
  <numFmts count="7">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 numFmtId="177" formatCode="_(* #,##0.00_);_(* \(#,##0.00\);_(* &quot;-&quot;??_);_(@_)"/>
    <numFmt numFmtId="178" formatCode="0.00_ "/>
  </numFmts>
  <fonts count="39">
    <font>
      <sz val="11"/>
      <color theme="1"/>
      <name val="宋体"/>
      <charset val="134"/>
      <scheme val="minor"/>
    </font>
    <font>
      <sz val="12"/>
      <name val="方正仿宋_GBK"/>
      <charset val="134"/>
    </font>
    <font>
      <b/>
      <sz val="12"/>
      <name val="方正仿宋_GBK"/>
      <charset val="134"/>
    </font>
    <font>
      <sz val="10"/>
      <name val="方正仿宋_GBK"/>
      <charset val="134"/>
    </font>
    <font>
      <b/>
      <sz val="10"/>
      <name val="方正仿宋_GBK"/>
      <charset val="134"/>
    </font>
    <font>
      <sz val="11"/>
      <name val="方正仿宋_GBK"/>
      <charset val="134"/>
    </font>
    <font>
      <b/>
      <sz val="18"/>
      <name val="方正仿宋_GBK"/>
      <charset val="134"/>
    </font>
    <font>
      <b/>
      <sz val="11"/>
      <name val="方正仿宋_GBK"/>
      <charset val="134"/>
    </font>
    <font>
      <sz val="12"/>
      <color rgb="FFFF0000"/>
      <name val="方正仿宋_GBK"/>
      <charset val="134"/>
    </font>
    <font>
      <sz val="10"/>
      <color rgb="FFFF0000"/>
      <name val="方正仿宋_GBK"/>
      <charset val="134"/>
    </font>
    <font>
      <sz val="16"/>
      <name val="方正仿宋_GBK"/>
      <charset val="134"/>
    </font>
    <font>
      <sz val="11"/>
      <color theme="1"/>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sz val="11"/>
      <color theme="0"/>
      <name val="宋体"/>
      <charset val="0"/>
      <scheme val="minor"/>
    </font>
    <font>
      <sz val="11"/>
      <color rgb="FF3F3F76"/>
      <name val="宋体"/>
      <charset val="0"/>
      <scheme val="minor"/>
    </font>
    <font>
      <b/>
      <sz val="18"/>
      <color theme="3"/>
      <name val="宋体"/>
      <charset val="134"/>
      <scheme val="minor"/>
    </font>
    <font>
      <sz val="11"/>
      <color rgb="FF006100"/>
      <name val="宋体"/>
      <charset val="0"/>
      <scheme val="minor"/>
    </font>
    <font>
      <b/>
      <sz val="11"/>
      <color rgb="FF3F3F3F"/>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sz val="12"/>
      <name val="宋体"/>
      <charset val="134"/>
    </font>
    <font>
      <sz val="11"/>
      <color rgb="FFFF0000"/>
      <name val="宋体"/>
      <charset val="0"/>
      <scheme val="minor"/>
    </font>
    <font>
      <b/>
      <sz val="11"/>
      <color theme="1"/>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FFFFFF"/>
      <name val="宋体"/>
      <charset val="0"/>
      <scheme val="minor"/>
    </font>
    <font>
      <sz val="11"/>
      <color indexed="8"/>
      <name val="宋体"/>
      <charset val="134"/>
      <scheme val="minor"/>
    </font>
    <font>
      <sz val="10"/>
      <name val="Arial"/>
      <charset val="134"/>
    </font>
    <font>
      <sz val="11"/>
      <color indexed="8"/>
      <name val="宋体"/>
      <charset val="134"/>
    </font>
    <font>
      <sz val="11"/>
      <color rgb="FF000000"/>
      <name val="宋体"/>
      <charset val="134"/>
      <scheme val="minor"/>
    </font>
    <font>
      <sz val="10"/>
      <color indexed="8"/>
      <name val="Arial"/>
      <charset val="134"/>
    </font>
    <font>
      <sz val="11"/>
      <color indexed="8"/>
      <name val="等线"/>
      <charset val="134"/>
    </font>
    <font>
      <u/>
      <sz val="10"/>
      <color theme="10"/>
      <name val="Arial"/>
      <charset val="134"/>
    </font>
    <font>
      <sz val="12"/>
      <color rgb="FFFF0000"/>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bgColor indexed="64"/>
      </patternFill>
    </fill>
    <fill>
      <patternFill patternType="solid">
        <fgColor rgb="FFF2F2F2"/>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A5A5A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81">
    <xf numFmtId="0" fontId="0" fillId="0" borderId="0">
      <alignment vertical="center"/>
    </xf>
    <xf numFmtId="42" fontId="0" fillId="0" borderId="0" applyFont="0" applyFill="0" applyBorder="0" applyAlignment="0" applyProtection="0">
      <alignment vertical="center"/>
    </xf>
    <xf numFmtId="0" fontId="11" fillId="13" borderId="0" applyNumberFormat="0" applyBorder="0" applyAlignment="0" applyProtection="0">
      <alignment vertical="center"/>
    </xf>
    <xf numFmtId="0" fontId="16" fillId="9" borderId="6" applyNumberFormat="0" applyAlignment="0" applyProtection="0">
      <alignment vertical="center"/>
    </xf>
    <xf numFmtId="0" fontId="23" fillId="0" borderId="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5" fillId="1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9" fontId="23" fillId="0" borderId="0" applyFont="0" applyFill="0" applyBorder="0" applyAlignment="0" applyProtection="0">
      <alignment vertical="center"/>
    </xf>
    <xf numFmtId="0" fontId="0" fillId="0" borderId="0"/>
    <xf numFmtId="0" fontId="0" fillId="23" borderId="9" applyNumberFormat="0" applyFont="0" applyAlignment="0" applyProtection="0">
      <alignment vertical="center"/>
    </xf>
    <xf numFmtId="0" fontId="24" fillId="0" borderId="0" applyNumberFormat="0" applyFill="0" applyBorder="0" applyAlignment="0" applyProtection="0">
      <alignment vertical="center"/>
    </xf>
    <xf numFmtId="0" fontId="23" fillId="0" borderId="0">
      <alignment vertical="center"/>
    </xf>
    <xf numFmtId="0" fontId="15" fillId="21"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11" applyNumberFormat="0" applyFill="0" applyAlignment="0" applyProtection="0">
      <alignment vertical="center"/>
    </xf>
    <xf numFmtId="0" fontId="26" fillId="0" borderId="11" applyNumberFormat="0" applyFill="0" applyAlignment="0" applyProtection="0">
      <alignment vertical="center"/>
    </xf>
    <xf numFmtId="0" fontId="15" fillId="7" borderId="0" applyNumberFormat="0" applyBorder="0" applyAlignment="0" applyProtection="0">
      <alignment vertical="center"/>
    </xf>
    <xf numFmtId="0" fontId="14" fillId="0" borderId="7" applyNumberFormat="0" applyFill="0" applyAlignment="0" applyProtection="0">
      <alignment vertical="center"/>
    </xf>
    <xf numFmtId="0" fontId="15" fillId="8" borderId="0" applyNumberFormat="0" applyBorder="0" applyAlignment="0" applyProtection="0">
      <alignment vertical="center"/>
    </xf>
    <xf numFmtId="0" fontId="19" fillId="17" borderId="8" applyNumberFormat="0" applyAlignment="0" applyProtection="0">
      <alignment vertical="center"/>
    </xf>
    <xf numFmtId="0" fontId="28" fillId="17" borderId="6" applyNumberFormat="0" applyAlignment="0" applyProtection="0">
      <alignment vertical="center"/>
    </xf>
    <xf numFmtId="0" fontId="30" fillId="32" borderId="13" applyNumberFormat="0" applyAlignment="0" applyProtection="0">
      <alignment vertical="center"/>
    </xf>
    <xf numFmtId="0" fontId="11" fillId="14" borderId="0" applyNumberFormat="0" applyBorder="0" applyAlignment="0" applyProtection="0">
      <alignment vertical="center"/>
    </xf>
    <xf numFmtId="0" fontId="15" fillId="15" borderId="0" applyNumberFormat="0" applyBorder="0" applyAlignment="0" applyProtection="0">
      <alignment vertical="center"/>
    </xf>
    <xf numFmtId="0" fontId="21" fillId="0" borderId="10" applyNumberFormat="0" applyFill="0" applyAlignment="0" applyProtection="0">
      <alignment vertical="center"/>
    </xf>
    <xf numFmtId="0" fontId="25" fillId="0" borderId="12" applyNumberFormat="0" applyFill="0" applyAlignment="0" applyProtection="0">
      <alignment vertical="center"/>
    </xf>
    <xf numFmtId="0" fontId="18" fillId="12" borderId="0" applyNumberFormat="0" applyBorder="0" applyAlignment="0" applyProtection="0">
      <alignment vertical="center"/>
    </xf>
    <xf numFmtId="0" fontId="20" fillId="19" borderId="0" applyNumberFormat="0" applyBorder="0" applyAlignment="0" applyProtection="0">
      <alignment vertical="center"/>
    </xf>
    <xf numFmtId="0" fontId="11" fillId="28" borderId="0" applyNumberFormat="0" applyBorder="0" applyAlignment="0" applyProtection="0">
      <alignment vertical="center"/>
    </xf>
    <xf numFmtId="0" fontId="15" fillId="26" borderId="0" applyNumberFormat="0" applyBorder="0" applyAlignment="0" applyProtection="0">
      <alignment vertical="center"/>
    </xf>
    <xf numFmtId="0" fontId="23" fillId="0" borderId="0"/>
    <xf numFmtId="0" fontId="11" fillId="10" borderId="0" applyNumberFormat="0" applyBorder="0" applyAlignment="0" applyProtection="0">
      <alignment vertical="center"/>
    </xf>
    <xf numFmtId="0" fontId="11" fillId="4"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23" fillId="0" borderId="0">
      <alignment vertical="center"/>
    </xf>
    <xf numFmtId="0" fontId="15" fillId="24" borderId="0" applyNumberFormat="0" applyBorder="0" applyAlignment="0" applyProtection="0">
      <alignment vertical="center"/>
    </xf>
    <xf numFmtId="0" fontId="23" fillId="0" borderId="0">
      <alignment vertical="center"/>
    </xf>
    <xf numFmtId="0" fontId="15" fillId="27" borderId="0" applyNumberFormat="0" applyBorder="0" applyAlignment="0" applyProtection="0">
      <alignment vertical="center"/>
    </xf>
    <xf numFmtId="0" fontId="11" fillId="11" borderId="0" applyNumberFormat="0" applyBorder="0" applyAlignment="0" applyProtection="0">
      <alignment vertical="center"/>
    </xf>
    <xf numFmtId="0" fontId="11" fillId="5" borderId="0" applyNumberFormat="0" applyBorder="0" applyAlignment="0" applyProtection="0">
      <alignment vertical="center"/>
    </xf>
    <xf numFmtId="0" fontId="15" fillId="16" borderId="0" applyNumberFormat="0" applyBorder="0" applyAlignment="0" applyProtection="0">
      <alignment vertical="center"/>
    </xf>
    <xf numFmtId="0" fontId="23" fillId="0" borderId="0">
      <alignment vertical="center"/>
    </xf>
    <xf numFmtId="0" fontId="11" fillId="31" borderId="0" applyNumberFormat="0" applyBorder="0" applyAlignment="0" applyProtection="0">
      <alignment vertical="center"/>
    </xf>
    <xf numFmtId="0" fontId="15" fillId="22" borderId="0" applyNumberFormat="0" applyBorder="0" applyAlignment="0" applyProtection="0">
      <alignment vertical="center"/>
    </xf>
    <xf numFmtId="0" fontId="15" fillId="25" borderId="0" applyNumberFormat="0" applyBorder="0" applyAlignment="0" applyProtection="0">
      <alignment vertical="center"/>
    </xf>
    <xf numFmtId="0" fontId="31" fillId="0" borderId="0">
      <alignment vertical="center"/>
    </xf>
    <xf numFmtId="0" fontId="0" fillId="0" borderId="0"/>
    <xf numFmtId="0" fontId="11" fillId="3" borderId="0" applyNumberFormat="0" applyBorder="0" applyAlignment="0" applyProtection="0">
      <alignment vertical="center"/>
    </xf>
    <xf numFmtId="0" fontId="0" fillId="0" borderId="0"/>
    <xf numFmtId="0" fontId="15" fillId="20"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23" fillId="0" borderId="0">
      <alignment vertical="center"/>
    </xf>
    <xf numFmtId="0" fontId="32" fillId="0" borderId="0" applyNumberFormat="0" applyFont="0" applyFill="0" applyBorder="0" applyAlignment="0" applyProtection="0"/>
    <xf numFmtId="0" fontId="33" fillId="0" borderId="0">
      <alignment vertical="center"/>
    </xf>
    <xf numFmtId="0" fontId="0" fillId="0" borderId="0">
      <alignment vertical="center"/>
    </xf>
    <xf numFmtId="0" fontId="34" fillId="0" borderId="0">
      <alignment vertical="center"/>
    </xf>
    <xf numFmtId="0" fontId="23" fillId="0" borderId="0">
      <alignment vertical="center"/>
    </xf>
    <xf numFmtId="0" fontId="32" fillId="0" borderId="0"/>
    <xf numFmtId="0" fontId="0" fillId="0" borderId="0"/>
    <xf numFmtId="0" fontId="35" fillId="0" borderId="0"/>
    <xf numFmtId="0" fontId="36" fillId="0" borderId="0">
      <alignment vertical="center"/>
    </xf>
    <xf numFmtId="0" fontId="0" fillId="0" borderId="0">
      <alignment vertical="center"/>
    </xf>
    <xf numFmtId="0" fontId="23" fillId="0" borderId="0">
      <alignment vertical="center"/>
    </xf>
    <xf numFmtId="0" fontId="37" fillId="0" borderId="0" applyNumberFormat="0" applyFill="0" applyBorder="0" applyAlignment="0" applyProtection="0"/>
    <xf numFmtId="177" fontId="0" fillId="0" borderId="0" applyFont="0" applyFill="0" applyBorder="0" applyAlignment="0" applyProtection="0">
      <alignment vertical="center"/>
    </xf>
    <xf numFmtId="177" fontId="23"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0" fontId="23" fillId="0" borderId="0">
      <alignment vertical="center"/>
    </xf>
  </cellStyleXfs>
  <cellXfs count="104">
    <xf numFmtId="0" fontId="0" fillId="0" borderId="0" xfId="0">
      <alignment vertical="center"/>
    </xf>
    <xf numFmtId="0" fontId="1" fillId="0" borderId="0" xfId="51" applyFont="1">
      <alignment vertical="center"/>
    </xf>
    <xf numFmtId="0" fontId="2" fillId="0" borderId="0" xfId="51" applyFont="1">
      <alignment vertical="center"/>
    </xf>
    <xf numFmtId="0" fontId="3" fillId="0" borderId="0" xfId="51" applyFont="1" applyAlignment="1">
      <alignment horizontal="center" vertical="center"/>
    </xf>
    <xf numFmtId="0" fontId="4" fillId="0" borderId="0" xfId="51" applyFont="1" applyAlignment="1">
      <alignment horizontal="center" vertical="center"/>
    </xf>
    <xf numFmtId="43" fontId="1" fillId="0" borderId="0" xfId="78" applyFont="1" applyFill="1" applyBorder="1" applyAlignment="1">
      <alignment horizontal="center" vertical="center"/>
    </xf>
    <xf numFmtId="0" fontId="3" fillId="0" borderId="0" xfId="51" applyFont="1" applyAlignment="1">
      <alignment horizontal="left" vertical="center" wrapText="1"/>
    </xf>
    <xf numFmtId="0" fontId="3" fillId="0" borderId="0" xfId="51" applyFont="1" applyAlignment="1">
      <alignment horizontal="left" vertical="center"/>
    </xf>
    <xf numFmtId="0" fontId="3" fillId="0" borderId="0" xfId="51" applyFont="1">
      <alignment vertical="center"/>
    </xf>
    <xf numFmtId="0" fontId="3" fillId="0" borderId="0" xfId="51" applyFont="1" applyAlignment="1">
      <alignment vertical="center" wrapText="1"/>
    </xf>
    <xf numFmtId="176" fontId="1" fillId="0" borderId="0" xfId="78" applyNumberFormat="1" applyFont="1" applyFill="1" applyAlignment="1">
      <alignment horizontal="center" vertical="center"/>
    </xf>
    <xf numFmtId="0" fontId="1" fillId="0" borderId="0" xfId="51" applyFont="1" applyAlignment="1">
      <alignment horizontal="center" vertical="center" wrapText="1"/>
    </xf>
    <xf numFmtId="0" fontId="5" fillId="0" borderId="0" xfId="51" applyFont="1" applyAlignment="1">
      <alignment horizontal="left" vertical="center"/>
    </xf>
    <xf numFmtId="0" fontId="6" fillId="0" borderId="0" xfId="51" applyFont="1" applyAlignment="1">
      <alignment horizontal="center" vertical="center"/>
    </xf>
    <xf numFmtId="0" fontId="7" fillId="0" borderId="1" xfId="51" applyFont="1" applyBorder="1" applyAlignment="1">
      <alignment horizontal="center" vertical="center" wrapText="1"/>
    </xf>
    <xf numFmtId="0" fontId="3" fillId="0" borderId="1" xfId="51" applyFont="1" applyBorder="1" applyAlignment="1">
      <alignment horizontal="center" vertical="center" wrapText="1"/>
    </xf>
    <xf numFmtId="0" fontId="1" fillId="0" borderId="2" xfId="68" applyFont="1" applyBorder="1" applyAlignment="1">
      <alignment horizontal="center" vertical="center" wrapText="1"/>
    </xf>
    <xf numFmtId="0" fontId="1" fillId="0" borderId="2" xfId="68" applyFont="1" applyBorder="1" applyAlignment="1">
      <alignment horizontal="center" vertical="center"/>
    </xf>
    <xf numFmtId="0" fontId="1" fillId="0" borderId="1" xfId="68" applyFont="1" applyBorder="1" applyAlignment="1">
      <alignment horizontal="center" vertical="center" wrapText="1"/>
    </xf>
    <xf numFmtId="0" fontId="1" fillId="0" borderId="1" xfId="68" applyFont="1" applyBorder="1" applyAlignment="1">
      <alignment horizontal="left" vertical="center" wrapText="1"/>
    </xf>
    <xf numFmtId="0" fontId="1" fillId="0" borderId="3" xfId="68" applyFont="1" applyBorder="1" applyAlignment="1">
      <alignment horizontal="center" vertical="center" wrapText="1"/>
    </xf>
    <xf numFmtId="0" fontId="1" fillId="0" borderId="3" xfId="68" applyFont="1" applyBorder="1" applyAlignment="1">
      <alignment horizontal="center" vertical="center"/>
    </xf>
    <xf numFmtId="0" fontId="1" fillId="0" borderId="1" xfId="51" applyFont="1" applyBorder="1" applyAlignment="1">
      <alignment horizontal="center" vertical="center" wrapText="1"/>
    </xf>
    <xf numFmtId="0" fontId="1" fillId="0" borderId="1" xfId="68" applyFont="1" applyBorder="1" applyAlignment="1">
      <alignment horizontal="center" vertical="center"/>
    </xf>
    <xf numFmtId="0" fontId="3" fillId="0" borderId="2" xfId="51" applyFont="1" applyBorder="1" applyAlignment="1">
      <alignment horizontal="center" vertical="center" wrapText="1"/>
    </xf>
    <xf numFmtId="0" fontId="3" fillId="0" borderId="4" xfId="51" applyFont="1" applyBorder="1" applyAlignment="1">
      <alignment horizontal="center" vertical="center" wrapText="1"/>
    </xf>
    <xf numFmtId="0" fontId="1" fillId="0" borderId="2" xfId="51" applyFont="1" applyBorder="1" applyAlignment="1">
      <alignment horizontal="center" vertical="center" wrapText="1"/>
    </xf>
    <xf numFmtId="0" fontId="1" fillId="0" borderId="5" xfId="68" applyFont="1" applyBorder="1" applyAlignment="1">
      <alignment horizontal="left" vertical="center" wrapText="1"/>
    </xf>
    <xf numFmtId="0" fontId="1" fillId="0" borderId="4" xfId="51" applyFont="1" applyBorder="1" applyAlignment="1">
      <alignment horizontal="center" vertical="center" wrapText="1"/>
    </xf>
    <xf numFmtId="0" fontId="1" fillId="0" borderId="4" xfId="68" applyFont="1" applyBorder="1" applyAlignment="1">
      <alignment horizontal="center" vertical="center" wrapText="1"/>
    </xf>
    <xf numFmtId="0" fontId="1" fillId="0" borderId="4" xfId="68" applyFont="1" applyBorder="1" applyAlignment="1">
      <alignment horizontal="center" vertical="center"/>
    </xf>
    <xf numFmtId="0" fontId="8" fillId="0" borderId="1" xfId="68" applyFont="1" applyBorder="1" applyAlignment="1">
      <alignment horizontal="left" vertical="center" wrapText="1"/>
    </xf>
    <xf numFmtId="0" fontId="8" fillId="0" borderId="1" xfId="51" applyFont="1" applyBorder="1" applyAlignment="1">
      <alignment horizontal="center" vertical="center" wrapText="1"/>
    </xf>
    <xf numFmtId="0" fontId="9" fillId="0" borderId="1" xfId="39" applyFont="1" applyBorder="1" applyAlignment="1">
      <alignment horizontal="center" vertical="center" wrapText="1"/>
    </xf>
    <xf numFmtId="176" fontId="8" fillId="0" borderId="1" xfId="44" applyNumberFormat="1" applyFont="1" applyBorder="1" applyAlignment="1">
      <alignment horizontal="center" vertical="center" wrapText="1"/>
    </xf>
    <xf numFmtId="0" fontId="8" fillId="0" borderId="1" xfId="51" applyFont="1" applyBorder="1" applyAlignment="1">
      <alignment horizontal="left" vertical="center" wrapText="1"/>
    </xf>
    <xf numFmtId="0" fontId="1" fillId="0" borderId="3" xfId="51" applyFont="1" applyBorder="1" applyAlignment="1">
      <alignment horizontal="center" vertical="center" wrapText="1"/>
    </xf>
    <xf numFmtId="0" fontId="9" fillId="0" borderId="1" xfId="51" applyFont="1" applyBorder="1" applyAlignment="1">
      <alignment horizontal="center" vertical="center" wrapText="1"/>
    </xf>
    <xf numFmtId="0" fontId="1" fillId="0" borderId="1" xfId="51" applyFont="1" applyBorder="1" applyAlignment="1">
      <alignment horizontal="left" vertical="center" wrapText="1"/>
    </xf>
    <xf numFmtId="0" fontId="3" fillId="0" borderId="3" xfId="51" applyFont="1" applyBorder="1" applyAlignment="1">
      <alignment horizontal="center" vertical="center" wrapText="1"/>
    </xf>
    <xf numFmtId="0" fontId="4" fillId="0" borderId="1" xfId="51" applyFont="1" applyBorder="1" applyAlignment="1">
      <alignment horizontal="center" vertical="center"/>
    </xf>
    <xf numFmtId="0" fontId="4" fillId="0" borderId="1" xfId="51" applyFont="1" applyBorder="1" applyAlignment="1">
      <alignment horizontal="center" vertical="center" wrapText="1"/>
    </xf>
    <xf numFmtId="0" fontId="4" fillId="0" borderId="1" xfId="51" applyFont="1" applyBorder="1" applyAlignment="1">
      <alignment horizontal="left" vertical="center"/>
    </xf>
    <xf numFmtId="10" fontId="10" fillId="0" borderId="0" xfId="69" applyNumberFormat="1" applyFont="1"/>
    <xf numFmtId="43" fontId="3" fillId="0" borderId="0" xfId="78" applyFont="1" applyFill="1" applyAlignment="1">
      <alignment horizontal="center" vertical="center"/>
    </xf>
    <xf numFmtId="43" fontId="3" fillId="0" borderId="0" xfId="78" applyFont="1" applyFill="1" applyAlignment="1">
      <alignment horizontal="left" vertical="center"/>
    </xf>
    <xf numFmtId="43" fontId="3" fillId="0" borderId="0" xfId="51" applyNumberFormat="1" applyFont="1" applyAlignment="1">
      <alignment horizontal="left" vertical="center"/>
    </xf>
    <xf numFmtId="43" fontId="3" fillId="0" borderId="0" xfId="51" applyNumberFormat="1" applyFont="1" applyAlignment="1">
      <alignment horizontal="center" vertical="center"/>
    </xf>
    <xf numFmtId="176" fontId="6" fillId="0" borderId="0" xfId="51" applyNumberFormat="1" applyFont="1" applyAlignment="1">
      <alignment horizontal="center" vertical="center"/>
    </xf>
    <xf numFmtId="0" fontId="7" fillId="0" borderId="1" xfId="73" applyFont="1" applyBorder="1" applyAlignment="1">
      <alignment horizontal="center" vertical="center" wrapText="1" shrinkToFit="1"/>
    </xf>
    <xf numFmtId="176" fontId="7" fillId="0" borderId="1" xfId="78" applyNumberFormat="1" applyFont="1" applyFill="1" applyBorder="1" applyAlignment="1">
      <alignment horizontal="center" vertical="center" wrapText="1"/>
    </xf>
    <xf numFmtId="176" fontId="7" fillId="0" borderId="1" xfId="78" applyNumberFormat="1" applyFont="1" applyFill="1" applyBorder="1" applyAlignment="1">
      <alignment horizontal="center" vertical="center"/>
    </xf>
    <xf numFmtId="178" fontId="7" fillId="0" borderId="1" xfId="73" applyNumberFormat="1" applyFont="1" applyBorder="1" applyAlignment="1">
      <alignment horizontal="center" vertical="center" wrapText="1"/>
    </xf>
    <xf numFmtId="176" fontId="3" fillId="0" borderId="1" xfId="51" applyNumberFormat="1" applyFont="1" applyBorder="1" applyAlignment="1">
      <alignment horizontal="center" vertical="center"/>
    </xf>
    <xf numFmtId="176" fontId="3" fillId="0" borderId="1" xfId="78" applyNumberFormat="1" applyFont="1" applyFill="1" applyBorder="1" applyAlignment="1">
      <alignment horizontal="center" vertical="center"/>
    </xf>
    <xf numFmtId="0" fontId="1" fillId="0" borderId="1" xfId="51" applyFont="1" applyFill="1" applyBorder="1" applyAlignment="1">
      <alignment horizontal="left" vertical="center" wrapText="1"/>
    </xf>
    <xf numFmtId="176" fontId="3" fillId="0" borderId="1" xfId="51" applyNumberFormat="1" applyFont="1" applyFill="1" applyBorder="1" applyAlignment="1">
      <alignment horizontal="center" vertical="center"/>
    </xf>
    <xf numFmtId="176" fontId="3" fillId="0" borderId="3" xfId="51" applyNumberFormat="1" applyFont="1" applyBorder="1" applyAlignment="1">
      <alignment horizontal="center" vertical="center"/>
    </xf>
    <xf numFmtId="10" fontId="1" fillId="0" borderId="1" xfId="12" applyNumberFormat="1" applyFont="1" applyFill="1" applyBorder="1" applyAlignment="1" applyProtection="1">
      <alignment horizontal="left" vertical="center" wrapText="1"/>
    </xf>
    <xf numFmtId="176" fontId="3" fillId="0" borderId="1" xfId="12" applyNumberFormat="1" applyFont="1" applyFill="1" applyBorder="1" applyAlignment="1">
      <alignment horizontal="center" vertical="center"/>
    </xf>
    <xf numFmtId="0" fontId="4" fillId="0" borderId="1" xfId="51" applyFont="1" applyBorder="1" applyAlignment="1">
      <alignment horizontal="left" vertical="center" wrapText="1"/>
    </xf>
    <xf numFmtId="176" fontId="4" fillId="0" borderId="1" xfId="78" applyNumberFormat="1" applyFont="1" applyFill="1" applyBorder="1" applyAlignment="1">
      <alignment horizontal="center" vertical="center"/>
    </xf>
    <xf numFmtId="178" fontId="4" fillId="0" borderId="1" xfId="51" applyNumberFormat="1" applyFont="1" applyBorder="1" applyAlignment="1">
      <alignment horizontal="center" vertical="center" wrapText="1"/>
    </xf>
    <xf numFmtId="43" fontId="1" fillId="0" borderId="0" xfId="78" applyFont="1" applyFill="1" applyAlignment="1">
      <alignment horizontal="center" vertical="center" wrapText="1"/>
    </xf>
    <xf numFmtId="10" fontId="3" fillId="0" borderId="0" xfId="51" applyNumberFormat="1" applyFont="1" applyAlignment="1">
      <alignment horizontal="center" vertical="center"/>
    </xf>
    <xf numFmtId="0" fontId="1" fillId="0" borderId="0" xfId="51" applyFont="1" applyFill="1">
      <alignment vertical="center"/>
    </xf>
    <xf numFmtId="0" fontId="2" fillId="0" borderId="0" xfId="51" applyFont="1" applyFill="1">
      <alignment vertical="center"/>
    </xf>
    <xf numFmtId="0" fontId="3" fillId="0" borderId="0" xfId="51" applyFont="1" applyFill="1" applyAlignment="1">
      <alignment horizontal="center" vertical="center"/>
    </xf>
    <xf numFmtId="0" fontId="4" fillId="0" borderId="0" xfId="51" applyFont="1" applyFill="1" applyAlignment="1">
      <alignment horizontal="center" vertical="center"/>
    </xf>
    <xf numFmtId="0" fontId="3" fillId="0" borderId="0" xfId="51" applyFont="1" applyFill="1" applyAlignment="1">
      <alignment horizontal="left" vertical="center" wrapText="1"/>
    </xf>
    <xf numFmtId="0" fontId="3" fillId="0" borderId="0" xfId="51" applyFont="1" applyFill="1" applyAlignment="1">
      <alignment horizontal="left" vertical="center"/>
    </xf>
    <xf numFmtId="0" fontId="3" fillId="0" borderId="0" xfId="51" applyFont="1" applyFill="1">
      <alignment vertical="center"/>
    </xf>
    <xf numFmtId="0" fontId="3" fillId="0" borderId="0" xfId="51" applyFont="1" applyFill="1" applyAlignment="1">
      <alignment vertical="center" wrapText="1"/>
    </xf>
    <xf numFmtId="0" fontId="5" fillId="0" borderId="0" xfId="51" applyFont="1" applyFill="1" applyAlignment="1">
      <alignment horizontal="left" vertical="center"/>
    </xf>
    <xf numFmtId="0" fontId="6" fillId="0" borderId="0" xfId="51" applyFont="1" applyFill="1" applyAlignment="1">
      <alignment horizontal="center" vertical="center"/>
    </xf>
    <xf numFmtId="0" fontId="7" fillId="0" borderId="1" xfId="51" applyFont="1" applyFill="1" applyBorder="1" applyAlignment="1">
      <alignment horizontal="center" vertical="center" wrapText="1"/>
    </xf>
    <xf numFmtId="0" fontId="3" fillId="0" borderId="1" xfId="51" applyFont="1" applyFill="1" applyBorder="1" applyAlignment="1">
      <alignment horizontal="center" vertical="center" wrapText="1"/>
    </xf>
    <xf numFmtId="0" fontId="1" fillId="0" borderId="2" xfId="68" applyFont="1" applyFill="1" applyBorder="1" applyAlignment="1">
      <alignment horizontal="center" vertical="center" wrapText="1"/>
    </xf>
    <xf numFmtId="0" fontId="1" fillId="0" borderId="2" xfId="68" applyFont="1" applyFill="1" applyBorder="1" applyAlignment="1">
      <alignment horizontal="center" vertical="center"/>
    </xf>
    <xf numFmtId="0" fontId="1" fillId="0" borderId="1" xfId="68" applyFont="1" applyFill="1" applyBorder="1" applyAlignment="1">
      <alignment horizontal="center" vertical="center" wrapText="1"/>
    </xf>
    <xf numFmtId="0" fontId="1" fillId="0" borderId="1" xfId="68" applyFont="1" applyFill="1" applyBorder="1" applyAlignment="1">
      <alignment horizontal="left" vertical="center" wrapText="1"/>
    </xf>
    <xf numFmtId="0" fontId="1" fillId="0" borderId="3" xfId="68" applyFont="1" applyFill="1" applyBorder="1" applyAlignment="1">
      <alignment horizontal="center" vertical="center" wrapText="1"/>
    </xf>
    <xf numFmtId="0" fontId="1" fillId="0" borderId="3" xfId="68" applyFont="1" applyFill="1" applyBorder="1" applyAlignment="1">
      <alignment horizontal="center" vertical="center"/>
    </xf>
    <xf numFmtId="0" fontId="1" fillId="0" borderId="1" xfId="51" applyFont="1" applyFill="1" applyBorder="1" applyAlignment="1">
      <alignment horizontal="center" vertical="center" wrapText="1"/>
    </xf>
    <xf numFmtId="0" fontId="1" fillId="0" borderId="1" xfId="68" applyFont="1" applyFill="1" applyBorder="1" applyAlignment="1">
      <alignment horizontal="center" vertical="center"/>
    </xf>
    <xf numFmtId="0" fontId="3" fillId="0" borderId="2" xfId="51" applyFont="1" applyFill="1" applyBorder="1" applyAlignment="1">
      <alignment horizontal="center" vertical="center" wrapText="1"/>
    </xf>
    <xf numFmtId="0" fontId="1" fillId="0" borderId="2" xfId="51" applyFont="1" applyFill="1" applyBorder="1" applyAlignment="1">
      <alignment horizontal="center" vertical="center" wrapText="1"/>
    </xf>
    <xf numFmtId="0" fontId="3" fillId="0" borderId="4" xfId="51" applyFont="1" applyFill="1" applyBorder="1" applyAlignment="1">
      <alignment horizontal="center" vertical="center" wrapText="1"/>
    </xf>
    <xf numFmtId="0" fontId="1" fillId="0" borderId="4" xfId="51" applyFont="1" applyFill="1" applyBorder="1" applyAlignment="1">
      <alignment horizontal="center" vertical="center" wrapText="1"/>
    </xf>
    <xf numFmtId="0" fontId="1" fillId="0" borderId="5" xfId="68" applyFont="1" applyFill="1" applyBorder="1" applyAlignment="1">
      <alignment horizontal="left" vertical="center" wrapText="1"/>
    </xf>
    <xf numFmtId="0" fontId="1" fillId="0" borderId="4" xfId="68" applyFont="1" applyFill="1" applyBorder="1" applyAlignment="1">
      <alignment horizontal="center" vertical="center" wrapText="1"/>
    </xf>
    <xf numFmtId="0" fontId="1" fillId="0" borderId="4" xfId="68" applyFont="1" applyFill="1" applyBorder="1" applyAlignment="1">
      <alignment horizontal="center" vertical="center"/>
    </xf>
    <xf numFmtId="0" fontId="1" fillId="0" borderId="1" xfId="39" applyFont="1" applyFill="1" applyBorder="1" applyAlignment="1">
      <alignment horizontal="center" vertical="center" wrapText="1"/>
    </xf>
    <xf numFmtId="176" fontId="1" fillId="0" borderId="1" xfId="44" applyNumberFormat="1" applyFont="1" applyFill="1" applyBorder="1" applyAlignment="1">
      <alignment horizontal="center" vertical="center" wrapText="1"/>
    </xf>
    <xf numFmtId="0" fontId="1" fillId="0" borderId="3" xfId="51" applyFont="1" applyFill="1" applyBorder="1" applyAlignment="1">
      <alignment horizontal="center" vertical="center" wrapText="1"/>
    </xf>
    <xf numFmtId="0" fontId="3" fillId="0" borderId="3" xfId="51" applyFont="1" applyFill="1" applyBorder="1" applyAlignment="1">
      <alignment horizontal="center" vertical="center" wrapText="1"/>
    </xf>
    <xf numFmtId="0" fontId="4" fillId="0" borderId="1" xfId="51" applyFont="1" applyFill="1" applyBorder="1" applyAlignment="1">
      <alignment horizontal="center" vertical="center"/>
    </xf>
    <xf numFmtId="0" fontId="4" fillId="0" borderId="1" xfId="51" applyFont="1" applyFill="1" applyBorder="1" applyAlignment="1">
      <alignment horizontal="center" vertical="center" wrapText="1"/>
    </xf>
    <xf numFmtId="0" fontId="4" fillId="0" borderId="1" xfId="51" applyFont="1" applyFill="1" applyBorder="1" applyAlignment="1">
      <alignment horizontal="left" vertical="center"/>
    </xf>
    <xf numFmtId="10" fontId="10" fillId="0" borderId="0" xfId="69" applyNumberFormat="1" applyFont="1" applyFill="1"/>
    <xf numFmtId="43" fontId="3" fillId="0" borderId="0" xfId="51" applyNumberFormat="1" applyFont="1" applyFill="1" applyAlignment="1">
      <alignment horizontal="left" vertical="center"/>
    </xf>
    <xf numFmtId="43" fontId="3" fillId="0" borderId="0" xfId="51" applyNumberFormat="1" applyFont="1" applyFill="1" applyAlignment="1">
      <alignment horizontal="center" vertical="center"/>
    </xf>
    <xf numFmtId="10" fontId="3" fillId="0" borderId="0" xfId="51" applyNumberFormat="1" applyFont="1" applyFill="1" applyAlignment="1">
      <alignment horizontal="center" vertical="center"/>
    </xf>
    <xf numFmtId="176" fontId="6" fillId="0" borderId="0" xfId="51" applyNumberFormat="1" applyFont="1" applyFill="1" applyAlignment="1">
      <alignment horizontal="center" vertical="center"/>
    </xf>
  </cellXfs>
  <cellStyles count="81">
    <cellStyle name="常规" xfId="0" builtinId="0"/>
    <cellStyle name="货币[0]" xfId="1" builtinId="7"/>
    <cellStyle name="20% - 强调文字颜色 3" xfId="2" builtinId="38"/>
    <cellStyle name="输入" xfId="3" builtinId="20"/>
    <cellStyle name="常规 2 2 4" xfId="4"/>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百分比 2" xfId="14"/>
    <cellStyle name="常规 6" xfId="15"/>
    <cellStyle name="注释" xfId="16" builtinId="10"/>
    <cellStyle name="警告文本" xfId="17" builtinId="11"/>
    <cellStyle name="常规 4 2 2 3" xfId="18"/>
    <cellStyle name="60% - 强调文字颜色 2" xfId="19" builtinId="36"/>
    <cellStyle name="标题 4" xfId="20" builtinId="19"/>
    <cellStyle name="标题" xfId="21" builtinId="15"/>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常规_绩效考评指标(4.1） 2 2 3" xfId="44"/>
    <cellStyle name="强调文字颜色 3" xfId="45" builtinId="37"/>
    <cellStyle name="常规 3 2" xfId="46"/>
    <cellStyle name="强调文字颜色 4" xfId="47" builtinId="41"/>
    <cellStyle name="20% - 强调文字颜色 4" xfId="48" builtinId="42"/>
    <cellStyle name="40% - 强调文字颜色 4" xfId="49" builtinId="43"/>
    <cellStyle name="强调文字颜色 5" xfId="50" builtinId="45"/>
    <cellStyle name="常规 2 2" xfId="51"/>
    <cellStyle name="40% - 强调文字颜色 5" xfId="52" builtinId="47"/>
    <cellStyle name="60% - 强调文字颜色 5" xfId="53" builtinId="48"/>
    <cellStyle name="强调文字颜色 6" xfId="54" builtinId="49"/>
    <cellStyle name="常规 2 3" xfId="55"/>
    <cellStyle name="常规 10" xfId="56"/>
    <cellStyle name="40% - 强调文字颜色 6" xfId="57" builtinId="51"/>
    <cellStyle name="常规 10 2" xfId="58"/>
    <cellStyle name="60% - 强调文字颜色 6" xfId="59" builtinId="52"/>
    <cellStyle name="百分比 3" xfId="60"/>
    <cellStyle name="常规 11" xfId="61"/>
    <cellStyle name="常规 2" xfId="62"/>
    <cellStyle name="常规 3" xfId="63"/>
    <cellStyle name="常规 3 2 3" xfId="64"/>
    <cellStyle name="常规 3 3 2 2" xfId="65"/>
    <cellStyle name="常规 4" xfId="66"/>
    <cellStyle name="常规 4 2" xfId="67"/>
    <cellStyle name="常规 5" xfId="68"/>
    <cellStyle name="常规 6 2" xfId="69"/>
    <cellStyle name="常规 7" xfId="70"/>
    <cellStyle name="常规 8" xfId="71"/>
    <cellStyle name="常规 9" xfId="72"/>
    <cellStyle name="常规_绩效考评指标(4.1）" xfId="73"/>
    <cellStyle name="超链接 2" xfId="74"/>
    <cellStyle name="千位分隔 2" xfId="75"/>
    <cellStyle name="千位分隔 3" xfId="76"/>
    <cellStyle name="千位分隔 4" xfId="77"/>
    <cellStyle name="千位分隔 4 2" xfId="78"/>
    <cellStyle name="千位分隔 5" xfId="79"/>
    <cellStyle name="常规 2 2 3 2" xfId="80"/>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3082\Desktop\05&#25104;&#26412;&#38468;&#20214;\2018&#24180;&#21171;&#21153;&#36153;&#26126;&#32454;&#25968;&#25454;\&#32856;&#29992;&#20070;&#35760;&#21592;&#32463;&#36153;&#26680;&#23450;&#35745;&#31639;&#34920;2018&#24180;&#24230;&#65288;&#23457;&#31649;&#21150;&#21457;&#65289;2019.11.27\2018&#24180;&#32856;&#29992;&#20070;&#35760;&#21592;&#24180;&#24230;&#32463;&#36153;&#26680;&#23450;&#35745;&#31639;&#34920;&#65288;2018&#24180;&#39044;&#21457;&#65289;2019.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istrator\Desktop\&#32489;&#25928;&#32771;&#26680;&#22870;&#37329;&#26680;&#23450;&#34920;\2018&#24180;\&#32856;&#29992;\&#32489;&#25928;&#32771;&#26680;&#22870;&#37329;&#26680;&#23450;&#34920;\2017&#24180;\&#32856;&#29992;\&#32489;&#25928;&#32771;&#26680;&#22870;&#37329;&#26680;&#23450;&#34920;\&#32856;&#29992;\&#32489;&#25928;&#35745;&#31639;\&#32856;&#29992;\&#32489;&#25928;&#35745;&#31639;\&#32856;&#29992;\&#32489;&#25928;&#35745;&#31639;\&#32856;&#29992;\&#32489;&#25928;&#35780;&#20272;&#25253;&#34920;\&#32489;&#25928;&#35745;&#31639;2015&#20840;&#24180;-2&#65288;&#32467;&#26696;&#24179;&#22343;&#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绩效汇总"/>
      <sheetName val="结案数"/>
      <sheetName val="质效"/>
      <sheetName val="发改等"/>
      <sheetName val="通报"/>
      <sheetName val="结案"/>
      <sheetName val="Sheet1"/>
      <sheetName val="绩效汇总新"/>
      <sheetName val="Sheet3"/>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2"/>
      <sheetName val="通报-执行"/>
      <sheetName val="通报-民刑法"/>
      <sheetName val="部门绩效"/>
      <sheetName val="个人质效"/>
      <sheetName val="上诉"/>
      <sheetName val="结案"/>
      <sheetName val="简结"/>
      <sheetName val="普结"/>
      <sheetName val="陪审"/>
      <sheetName val="未结"/>
      <sheetName val="计算"/>
      <sheetName val="法定事由"/>
      <sheetName val="发改法"/>
      <sheetName val="全年结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pageSetUpPr fitToPage="1"/>
  </sheetPr>
  <dimension ref="A1:J63"/>
  <sheetViews>
    <sheetView tabSelected="1" zoomScale="60" zoomScaleNormal="60" workbookViewId="0">
      <selection activeCell="P5" sqref="P5"/>
    </sheetView>
  </sheetViews>
  <sheetFormatPr defaultColWidth="9" defaultRowHeight="16.2"/>
  <cols>
    <col min="1" max="1" width="9.25925925925926" style="71" customWidth="1"/>
    <col min="2" max="2" width="5.86111111111111" style="71" customWidth="1"/>
    <col min="3" max="3" width="9.13888888888889" style="71" customWidth="1"/>
    <col min="4" max="4" width="5.86111111111111" style="67" customWidth="1"/>
    <col min="5" max="5" width="14.8981481481481" style="72" customWidth="1"/>
    <col min="6" max="6" width="5.52777777777778" style="67" customWidth="1"/>
    <col min="7" max="7" width="28.8611111111111" style="67" customWidth="1"/>
    <col min="8" max="8" width="73.2037037037037" style="70" customWidth="1"/>
    <col min="9" max="9" width="8.39814814814815" style="10" customWidth="1"/>
    <col min="10" max="10" width="8.25925925925926" style="10" customWidth="1"/>
    <col min="11" max="16384" width="9" style="65"/>
  </cols>
  <sheetData>
    <row r="1" s="65" customFormat="1" spans="1:10">
      <c r="A1" s="73"/>
      <c r="B1" s="73"/>
      <c r="C1" s="71"/>
      <c r="D1" s="67"/>
      <c r="E1" s="72"/>
      <c r="F1" s="67"/>
      <c r="G1" s="67"/>
      <c r="H1" s="70"/>
      <c r="I1" s="10"/>
      <c r="J1" s="10"/>
    </row>
    <row r="2" s="65" customFormat="1" ht="38" customHeight="1" spans="1:10">
      <c r="A2" s="74" t="s">
        <v>0</v>
      </c>
      <c r="B2" s="74"/>
      <c r="C2" s="74"/>
      <c r="D2" s="74"/>
      <c r="E2" s="74"/>
      <c r="F2" s="74"/>
      <c r="G2" s="74"/>
      <c r="H2" s="74"/>
      <c r="I2" s="103"/>
      <c r="J2" s="103"/>
    </row>
    <row r="3" s="66" customFormat="1" ht="35" customHeight="1" spans="1:10">
      <c r="A3" s="75" t="s">
        <v>1</v>
      </c>
      <c r="B3" s="75" t="s">
        <v>2</v>
      </c>
      <c r="C3" s="75" t="s">
        <v>3</v>
      </c>
      <c r="D3" s="75" t="s">
        <v>2</v>
      </c>
      <c r="E3" s="75" t="s">
        <v>4</v>
      </c>
      <c r="F3" s="75" t="s">
        <v>2</v>
      </c>
      <c r="G3" s="75" t="s">
        <v>5</v>
      </c>
      <c r="H3" s="75" t="s">
        <v>6</v>
      </c>
      <c r="I3" s="50" t="s">
        <v>7</v>
      </c>
      <c r="J3" s="51" t="s">
        <v>8</v>
      </c>
    </row>
    <row r="4" s="65" customFormat="1" ht="97.2" spans="1:10">
      <c r="A4" s="76" t="s">
        <v>9</v>
      </c>
      <c r="B4" s="76">
        <f>D4+D6+D8</f>
        <v>15</v>
      </c>
      <c r="C4" s="77" t="s">
        <v>10</v>
      </c>
      <c r="D4" s="78">
        <f>SUM(F4:F5)</f>
        <v>6</v>
      </c>
      <c r="E4" s="79" t="s">
        <v>11</v>
      </c>
      <c r="F4" s="78">
        <v>3</v>
      </c>
      <c r="G4" s="79" t="s">
        <v>12</v>
      </c>
      <c r="H4" s="80" t="s">
        <v>13</v>
      </c>
      <c r="I4" s="56">
        <v>0</v>
      </c>
      <c r="J4" s="54">
        <f>F4-I4</f>
        <v>3</v>
      </c>
    </row>
    <row r="5" s="65" customFormat="1" ht="81" spans="1:10">
      <c r="A5" s="76"/>
      <c r="B5" s="76"/>
      <c r="C5" s="81"/>
      <c r="D5" s="82"/>
      <c r="E5" s="79" t="s">
        <v>14</v>
      </c>
      <c r="F5" s="78">
        <v>3</v>
      </c>
      <c r="G5" s="79" t="s">
        <v>15</v>
      </c>
      <c r="H5" s="80" t="s">
        <v>16</v>
      </c>
      <c r="I5" s="56">
        <v>0</v>
      </c>
      <c r="J5" s="54">
        <f t="shared" ref="J5:J10" si="0">F5-I5</f>
        <v>3</v>
      </c>
    </row>
    <row r="6" s="67" customFormat="1" ht="81" spans="1:10">
      <c r="A6" s="76"/>
      <c r="B6" s="76"/>
      <c r="C6" s="79" t="s">
        <v>17</v>
      </c>
      <c r="D6" s="78">
        <f>F6+F7</f>
        <v>6</v>
      </c>
      <c r="E6" s="79" t="s">
        <v>18</v>
      </c>
      <c r="F6" s="78">
        <v>3</v>
      </c>
      <c r="G6" s="79" t="s">
        <v>19</v>
      </c>
      <c r="H6" s="80" t="s">
        <v>20</v>
      </c>
      <c r="I6" s="56">
        <v>0</v>
      </c>
      <c r="J6" s="54">
        <f t="shared" si="0"/>
        <v>3</v>
      </c>
    </row>
    <row r="7" s="67" customFormat="1" ht="64.8" spans="1:10">
      <c r="A7" s="76"/>
      <c r="B7" s="76"/>
      <c r="C7" s="79"/>
      <c r="D7" s="82"/>
      <c r="E7" s="79" t="s">
        <v>21</v>
      </c>
      <c r="F7" s="78">
        <v>3</v>
      </c>
      <c r="G7" s="79" t="s">
        <v>22</v>
      </c>
      <c r="H7" s="80" t="s">
        <v>23</v>
      </c>
      <c r="I7" s="56">
        <v>1</v>
      </c>
      <c r="J7" s="54">
        <f t="shared" si="0"/>
        <v>2</v>
      </c>
    </row>
    <row r="8" s="67" customFormat="1" ht="81" spans="1:10">
      <c r="A8" s="76"/>
      <c r="B8" s="76"/>
      <c r="C8" s="83" t="s">
        <v>24</v>
      </c>
      <c r="D8" s="83">
        <f>F8</f>
        <v>3</v>
      </c>
      <c r="E8" s="79" t="s">
        <v>25</v>
      </c>
      <c r="F8" s="84">
        <v>3</v>
      </c>
      <c r="G8" s="79" t="s">
        <v>26</v>
      </c>
      <c r="H8" s="80" t="s">
        <v>27</v>
      </c>
      <c r="I8" s="56">
        <v>0</v>
      </c>
      <c r="J8" s="54">
        <f t="shared" si="0"/>
        <v>3</v>
      </c>
    </row>
    <row r="9" s="67" customFormat="1" ht="81" spans="1:10">
      <c r="A9" s="85" t="s">
        <v>28</v>
      </c>
      <c r="B9" s="86">
        <f>D9+D10+D13</f>
        <v>25</v>
      </c>
      <c r="C9" s="83" t="s">
        <v>29</v>
      </c>
      <c r="D9" s="83">
        <v>3</v>
      </c>
      <c r="E9" s="77" t="s">
        <v>30</v>
      </c>
      <c r="F9" s="78">
        <v>3</v>
      </c>
      <c r="G9" s="79" t="s">
        <v>31</v>
      </c>
      <c r="H9" s="80" t="s">
        <v>32</v>
      </c>
      <c r="I9" s="56">
        <v>0</v>
      </c>
      <c r="J9" s="54">
        <f t="shared" si="0"/>
        <v>3</v>
      </c>
    </row>
    <row r="10" s="67" customFormat="1" ht="81" spans="1:10">
      <c r="A10" s="87"/>
      <c r="B10" s="88"/>
      <c r="C10" s="86" t="s">
        <v>33</v>
      </c>
      <c r="D10" s="86">
        <f>SUM(F10:F12)</f>
        <v>10</v>
      </c>
      <c r="E10" s="77" t="s">
        <v>34</v>
      </c>
      <c r="F10" s="78">
        <v>3</v>
      </c>
      <c r="G10" s="77" t="s">
        <v>35</v>
      </c>
      <c r="H10" s="89" t="s">
        <v>36</v>
      </c>
      <c r="I10" s="56">
        <v>0</v>
      </c>
      <c r="J10" s="54">
        <f t="shared" si="0"/>
        <v>3</v>
      </c>
    </row>
    <row r="11" s="67" customFormat="1" ht="48.6" spans="1:10">
      <c r="A11" s="87"/>
      <c r="B11" s="83"/>
      <c r="C11" s="83"/>
      <c r="D11" s="83"/>
      <c r="E11" s="79" t="s">
        <v>37</v>
      </c>
      <c r="F11" s="84">
        <v>3</v>
      </c>
      <c r="G11" s="79" t="s">
        <v>38</v>
      </c>
      <c r="H11" s="89" t="s">
        <v>39</v>
      </c>
      <c r="I11" s="56">
        <f>3-J11</f>
        <v>1.4</v>
      </c>
      <c r="J11" s="54">
        <v>1.6</v>
      </c>
    </row>
    <row r="12" s="67" customFormat="1" ht="223" customHeight="1" spans="1:10">
      <c r="A12" s="87"/>
      <c r="B12" s="88"/>
      <c r="C12" s="88"/>
      <c r="D12" s="88"/>
      <c r="E12" s="90" t="s">
        <v>40</v>
      </c>
      <c r="F12" s="91">
        <v>4</v>
      </c>
      <c r="G12" s="90" t="s">
        <v>41</v>
      </c>
      <c r="H12" s="80" t="s">
        <v>42</v>
      </c>
      <c r="I12" s="56">
        <v>2</v>
      </c>
      <c r="J12" s="54">
        <f t="shared" ref="J12:J17" si="1">F12-I12</f>
        <v>2</v>
      </c>
    </row>
    <row r="13" s="67" customFormat="1" ht="145.8" spans="1:10">
      <c r="A13" s="87"/>
      <c r="B13" s="83"/>
      <c r="C13" s="83" t="s">
        <v>43</v>
      </c>
      <c r="D13" s="83">
        <f>SUM(F13:F14)</f>
        <v>12</v>
      </c>
      <c r="E13" s="79" t="s">
        <v>44</v>
      </c>
      <c r="F13" s="83">
        <v>9</v>
      </c>
      <c r="G13" s="79" t="s">
        <v>45</v>
      </c>
      <c r="H13" s="80" t="s">
        <v>46</v>
      </c>
      <c r="I13" s="56">
        <v>0</v>
      </c>
      <c r="J13" s="54">
        <f t="shared" si="1"/>
        <v>9</v>
      </c>
    </row>
    <row r="14" s="67" customFormat="1" ht="64.8" spans="1:10">
      <c r="A14" s="87"/>
      <c r="B14" s="83"/>
      <c r="C14" s="83"/>
      <c r="D14" s="83"/>
      <c r="E14" s="79" t="s">
        <v>47</v>
      </c>
      <c r="F14" s="83">
        <v>3</v>
      </c>
      <c r="G14" s="79" t="s">
        <v>48</v>
      </c>
      <c r="H14" s="80" t="s">
        <v>49</v>
      </c>
      <c r="I14" s="56">
        <v>0</v>
      </c>
      <c r="J14" s="54">
        <f t="shared" si="1"/>
        <v>3</v>
      </c>
    </row>
    <row r="15" s="67" customFormat="1" ht="52" customHeight="1" spans="1:10">
      <c r="A15" s="76" t="s">
        <v>50</v>
      </c>
      <c r="B15" s="83">
        <f>SUM(D15:D21)</f>
        <v>30</v>
      </c>
      <c r="C15" s="83" t="s">
        <v>51</v>
      </c>
      <c r="D15" s="83">
        <v>14</v>
      </c>
      <c r="E15" s="83" t="s">
        <v>52</v>
      </c>
      <c r="F15" s="92">
        <v>3</v>
      </c>
      <c r="G15" s="93" t="s">
        <v>53</v>
      </c>
      <c r="H15" s="55" t="s">
        <v>54</v>
      </c>
      <c r="I15" s="54">
        <v>0</v>
      </c>
      <c r="J15" s="54">
        <f t="shared" si="1"/>
        <v>3</v>
      </c>
    </row>
    <row r="16" s="67" customFormat="1" ht="64.8" spans="1:10">
      <c r="A16" s="76"/>
      <c r="B16" s="83"/>
      <c r="C16" s="83"/>
      <c r="D16" s="83"/>
      <c r="E16" s="83" t="s">
        <v>55</v>
      </c>
      <c r="F16" s="92">
        <v>3</v>
      </c>
      <c r="G16" s="83" t="s">
        <v>56</v>
      </c>
      <c r="H16" s="55" t="s">
        <v>57</v>
      </c>
      <c r="I16" s="54">
        <v>3</v>
      </c>
      <c r="J16" s="54">
        <f t="shared" si="1"/>
        <v>0</v>
      </c>
    </row>
    <row r="17" s="67" customFormat="1" ht="81" spans="1:10">
      <c r="A17" s="76"/>
      <c r="B17" s="83"/>
      <c r="C17" s="83"/>
      <c r="D17" s="83"/>
      <c r="E17" s="83" t="s">
        <v>58</v>
      </c>
      <c r="F17" s="92">
        <v>4</v>
      </c>
      <c r="G17" s="83" t="s">
        <v>59</v>
      </c>
      <c r="H17" s="55" t="s">
        <v>60</v>
      </c>
      <c r="I17" s="54">
        <v>0</v>
      </c>
      <c r="J17" s="54">
        <f t="shared" si="1"/>
        <v>4</v>
      </c>
    </row>
    <row r="18" s="67" customFormat="1" ht="64.8" spans="1:10">
      <c r="A18" s="76"/>
      <c r="B18" s="83"/>
      <c r="C18" s="83"/>
      <c r="D18" s="83"/>
      <c r="E18" s="83" t="s">
        <v>61</v>
      </c>
      <c r="F18" s="92">
        <v>4</v>
      </c>
      <c r="G18" s="83" t="s">
        <v>62</v>
      </c>
      <c r="H18" s="55" t="s">
        <v>63</v>
      </c>
      <c r="I18" s="54">
        <v>0</v>
      </c>
      <c r="J18" s="54">
        <f t="shared" ref="J18:J23" si="2">F18-I18</f>
        <v>4</v>
      </c>
    </row>
    <row r="19" s="67" customFormat="1" ht="97.2" spans="1:10">
      <c r="A19" s="76"/>
      <c r="B19" s="83"/>
      <c r="C19" s="83" t="s">
        <v>64</v>
      </c>
      <c r="D19" s="83">
        <v>10</v>
      </c>
      <c r="E19" s="83" t="s">
        <v>65</v>
      </c>
      <c r="F19" s="92">
        <v>4</v>
      </c>
      <c r="G19" s="83" t="s">
        <v>66</v>
      </c>
      <c r="H19" s="55" t="s">
        <v>67</v>
      </c>
      <c r="I19" s="59">
        <v>0</v>
      </c>
      <c r="J19" s="54">
        <f t="shared" si="2"/>
        <v>4</v>
      </c>
    </row>
    <row r="20" s="67" customFormat="1" ht="81" spans="1:10">
      <c r="A20" s="76"/>
      <c r="B20" s="83"/>
      <c r="C20" s="83"/>
      <c r="D20" s="83"/>
      <c r="E20" s="83" t="s">
        <v>68</v>
      </c>
      <c r="F20" s="92">
        <v>6</v>
      </c>
      <c r="G20" s="83" t="s">
        <v>69</v>
      </c>
      <c r="H20" s="55" t="s">
        <v>70</v>
      </c>
      <c r="I20" s="59">
        <v>0</v>
      </c>
      <c r="J20" s="54">
        <f t="shared" si="2"/>
        <v>6</v>
      </c>
    </row>
    <row r="21" s="67" customFormat="1" ht="48.6" spans="1:10">
      <c r="A21" s="76"/>
      <c r="B21" s="83"/>
      <c r="C21" s="94" t="s">
        <v>71</v>
      </c>
      <c r="D21" s="94">
        <v>6</v>
      </c>
      <c r="E21" s="83" t="s">
        <v>72</v>
      </c>
      <c r="F21" s="92">
        <v>6</v>
      </c>
      <c r="G21" s="83" t="s">
        <v>73</v>
      </c>
      <c r="H21" s="55" t="s">
        <v>74</v>
      </c>
      <c r="I21" s="54">
        <v>0</v>
      </c>
      <c r="J21" s="54">
        <f t="shared" si="2"/>
        <v>6</v>
      </c>
    </row>
    <row r="22" s="67" customFormat="1" ht="64.8" spans="1:10">
      <c r="A22" s="87" t="s">
        <v>75</v>
      </c>
      <c r="B22" s="88">
        <v>30</v>
      </c>
      <c r="C22" s="83" t="s">
        <v>76</v>
      </c>
      <c r="D22" s="83">
        <v>12</v>
      </c>
      <c r="E22" s="83" t="s">
        <v>77</v>
      </c>
      <c r="F22" s="83">
        <v>4</v>
      </c>
      <c r="G22" s="83" t="s">
        <v>78</v>
      </c>
      <c r="H22" s="55" t="s">
        <v>79</v>
      </c>
      <c r="I22" s="54">
        <f>4-J22</f>
        <v>0.16</v>
      </c>
      <c r="J22" s="54">
        <v>3.84</v>
      </c>
    </row>
    <row r="23" s="67" customFormat="1" ht="48.6" spans="1:10">
      <c r="A23" s="87"/>
      <c r="B23" s="88"/>
      <c r="C23" s="83"/>
      <c r="D23" s="83"/>
      <c r="E23" s="83" t="s">
        <v>80</v>
      </c>
      <c r="F23" s="83">
        <v>4</v>
      </c>
      <c r="G23" s="83" t="s">
        <v>81</v>
      </c>
      <c r="H23" s="55" t="s">
        <v>82</v>
      </c>
      <c r="I23" s="54">
        <v>0</v>
      </c>
      <c r="J23" s="54">
        <f t="shared" si="2"/>
        <v>4</v>
      </c>
    </row>
    <row r="24" s="67" customFormat="1" ht="48.6" spans="1:10">
      <c r="A24" s="87"/>
      <c r="B24" s="88"/>
      <c r="C24" s="83"/>
      <c r="D24" s="83"/>
      <c r="E24" s="83" t="s">
        <v>83</v>
      </c>
      <c r="F24" s="83">
        <v>4</v>
      </c>
      <c r="G24" s="83" t="s">
        <v>84</v>
      </c>
      <c r="H24" s="55" t="s">
        <v>85</v>
      </c>
      <c r="I24" s="54">
        <f>4-J24</f>
        <v>0.461333333333334</v>
      </c>
      <c r="J24" s="54">
        <f>4/60%*53.08%</f>
        <v>3.53866666666667</v>
      </c>
    </row>
    <row r="25" s="67" customFormat="1" ht="97.2" spans="1:10">
      <c r="A25" s="87"/>
      <c r="B25" s="88"/>
      <c r="C25" s="83" t="s">
        <v>86</v>
      </c>
      <c r="D25" s="83">
        <v>8</v>
      </c>
      <c r="E25" s="83" t="s">
        <v>87</v>
      </c>
      <c r="F25" s="92">
        <v>4</v>
      </c>
      <c r="G25" s="83" t="s">
        <v>88</v>
      </c>
      <c r="H25" s="55" t="s">
        <v>89</v>
      </c>
      <c r="I25" s="54">
        <v>0</v>
      </c>
      <c r="J25" s="54">
        <f t="shared" ref="J25:J27" si="3">F25-I25</f>
        <v>4</v>
      </c>
    </row>
    <row r="26" s="67" customFormat="1" ht="113.4" spans="1:10">
      <c r="A26" s="87"/>
      <c r="B26" s="88"/>
      <c r="C26" s="83"/>
      <c r="D26" s="83"/>
      <c r="E26" s="83" t="s">
        <v>90</v>
      </c>
      <c r="F26" s="83">
        <v>4</v>
      </c>
      <c r="G26" s="83" t="s">
        <v>91</v>
      </c>
      <c r="H26" s="55" t="s">
        <v>92</v>
      </c>
      <c r="I26" s="54">
        <v>1</v>
      </c>
      <c r="J26" s="54">
        <f t="shared" si="3"/>
        <v>3</v>
      </c>
    </row>
    <row r="27" s="67" customFormat="1" ht="64.8" spans="1:10">
      <c r="A27" s="95"/>
      <c r="B27" s="94"/>
      <c r="C27" s="94" t="s">
        <v>93</v>
      </c>
      <c r="D27" s="94">
        <f>F27</f>
        <v>10</v>
      </c>
      <c r="E27" s="83" t="s">
        <v>94</v>
      </c>
      <c r="F27" s="83">
        <v>10</v>
      </c>
      <c r="G27" s="83" t="s">
        <v>95</v>
      </c>
      <c r="H27" s="55" t="s">
        <v>96</v>
      </c>
      <c r="I27" s="54">
        <v>0</v>
      </c>
      <c r="J27" s="54">
        <f t="shared" si="3"/>
        <v>10</v>
      </c>
    </row>
    <row r="28" s="68" customFormat="1" ht="35" customHeight="1" spans="1:10">
      <c r="A28" s="96" t="s">
        <v>97</v>
      </c>
      <c r="B28" s="96">
        <f>SUM(B4:B27)</f>
        <v>100</v>
      </c>
      <c r="C28" s="96"/>
      <c r="D28" s="96">
        <f>SUM(D4:D27)</f>
        <v>100</v>
      </c>
      <c r="E28" s="97"/>
      <c r="F28" s="96">
        <f>SUM(F4:F27)</f>
        <v>100</v>
      </c>
      <c r="G28" s="96"/>
      <c r="H28" s="98"/>
      <c r="I28" s="61">
        <f>SUM(I4:I27)</f>
        <v>9.02133333333333</v>
      </c>
      <c r="J28" s="61">
        <f>SUM(J4:J27)</f>
        <v>90.9786666666667</v>
      </c>
    </row>
    <row r="29" s="65" customFormat="1" spans="1:10">
      <c r="A29" s="71"/>
      <c r="B29" s="71"/>
      <c r="C29" s="71"/>
      <c r="D29" s="67"/>
      <c r="E29" s="72"/>
      <c r="F29" s="67"/>
      <c r="G29" s="67"/>
      <c r="H29" s="70"/>
      <c r="I29" s="10"/>
      <c r="J29" s="10"/>
    </row>
    <row r="30" s="65" customFormat="1" spans="1:10">
      <c r="A30" s="71"/>
      <c r="B30" s="71"/>
      <c r="C30" s="71"/>
      <c r="D30" s="67"/>
      <c r="E30" s="72"/>
      <c r="F30" s="67"/>
      <c r="G30" s="67"/>
      <c r="H30" s="70"/>
      <c r="I30" s="10"/>
      <c r="J30" s="10"/>
    </row>
    <row r="31" s="65" customFormat="1" spans="1:10">
      <c r="A31" s="71"/>
      <c r="B31" s="71"/>
      <c r="C31" s="71"/>
      <c r="D31" s="67"/>
      <c r="E31" s="72"/>
      <c r="F31" s="67"/>
      <c r="G31" s="67"/>
      <c r="H31" s="70"/>
      <c r="I31" s="10"/>
      <c r="J31" s="10"/>
    </row>
    <row r="32" s="65" customFormat="1" spans="1:10">
      <c r="A32" s="71"/>
      <c r="B32" s="71"/>
      <c r="C32" s="71"/>
      <c r="D32" s="67"/>
      <c r="E32" s="72"/>
      <c r="F32" s="67"/>
      <c r="G32" s="67"/>
      <c r="H32" s="70"/>
      <c r="I32" s="10"/>
      <c r="J32" s="10"/>
    </row>
    <row r="33" s="65" customFormat="1" spans="1:10">
      <c r="A33" s="71"/>
      <c r="B33" s="71"/>
      <c r="C33" s="71"/>
      <c r="D33" s="67"/>
      <c r="E33" s="72"/>
      <c r="F33" s="67"/>
      <c r="G33" s="67"/>
      <c r="H33" s="70"/>
      <c r="I33" s="10"/>
      <c r="J33" s="10"/>
    </row>
    <row r="34" s="65" customFormat="1" spans="1:10">
      <c r="A34" s="71"/>
      <c r="B34" s="71"/>
      <c r="C34" s="71"/>
      <c r="D34" s="67"/>
      <c r="E34" s="72"/>
      <c r="F34" s="67"/>
      <c r="G34" s="67"/>
      <c r="H34" s="70"/>
      <c r="I34" s="10"/>
      <c r="J34" s="10"/>
    </row>
    <row r="35" s="65" customFormat="1" spans="1:10">
      <c r="A35" s="71"/>
      <c r="B35" s="71"/>
      <c r="C35" s="71"/>
      <c r="D35" s="67"/>
      <c r="E35" s="72"/>
      <c r="F35" s="67"/>
      <c r="G35" s="67"/>
      <c r="H35" s="70"/>
      <c r="I35" s="10"/>
      <c r="J35" s="10"/>
    </row>
    <row r="36" s="65" customFormat="1" spans="1:10">
      <c r="A36" s="71"/>
      <c r="B36" s="71"/>
      <c r="C36" s="71"/>
      <c r="D36" s="67"/>
      <c r="E36" s="72"/>
      <c r="F36" s="67"/>
      <c r="G36" s="67"/>
      <c r="H36" s="70"/>
      <c r="I36" s="10"/>
      <c r="J36" s="10"/>
    </row>
    <row r="37" s="5" customFormat="1" ht="21.6" spans="1:10">
      <c r="A37" s="71"/>
      <c r="B37" s="71"/>
      <c r="C37" s="71"/>
      <c r="D37" s="67"/>
      <c r="E37" s="72"/>
      <c r="F37" s="67"/>
      <c r="G37" s="67"/>
      <c r="H37" s="99"/>
      <c r="I37" s="10"/>
      <c r="J37" s="10"/>
    </row>
    <row r="38" s="5" customFormat="1" spans="1:10">
      <c r="A38" s="71"/>
      <c r="B38" s="71"/>
      <c r="C38" s="71"/>
      <c r="D38" s="67"/>
      <c r="E38" s="72"/>
      <c r="F38" s="67"/>
      <c r="G38" s="67"/>
      <c r="H38" s="70"/>
      <c r="I38" s="10"/>
      <c r="J38" s="10"/>
    </row>
    <row r="39" s="65" customFormat="1" spans="1:10">
      <c r="A39" s="71"/>
      <c r="B39" s="71"/>
      <c r="C39" s="71"/>
      <c r="D39" s="67"/>
      <c r="E39" s="72"/>
      <c r="F39" s="67"/>
      <c r="G39" s="67"/>
      <c r="H39" s="70"/>
      <c r="I39" s="10"/>
      <c r="J39" s="10"/>
    </row>
    <row r="40" s="65" customFormat="1" spans="1:10">
      <c r="A40" s="71"/>
      <c r="B40" s="71"/>
      <c r="C40" s="71"/>
      <c r="D40" s="67"/>
      <c r="E40" s="72"/>
      <c r="F40" s="67"/>
      <c r="G40" s="67"/>
      <c r="H40" s="70"/>
      <c r="I40" s="10"/>
      <c r="J40" s="10"/>
    </row>
    <row r="41" s="65" customFormat="1" spans="1:10">
      <c r="A41" s="71"/>
      <c r="B41" s="71"/>
      <c r="C41" s="71"/>
      <c r="D41" s="67"/>
      <c r="E41" s="72"/>
      <c r="F41" s="67"/>
      <c r="G41" s="44"/>
      <c r="H41" s="70"/>
      <c r="I41" s="10"/>
      <c r="J41" s="10"/>
    </row>
    <row r="42" s="65" customFormat="1" spans="1:10">
      <c r="A42" s="71"/>
      <c r="B42" s="71"/>
      <c r="C42" s="71"/>
      <c r="D42" s="67"/>
      <c r="E42" s="72"/>
      <c r="F42" s="67"/>
      <c r="G42" s="44"/>
      <c r="H42" s="70"/>
      <c r="I42" s="10"/>
      <c r="J42" s="10"/>
    </row>
    <row r="43" s="65" customFormat="1" spans="1:10">
      <c r="A43" s="71"/>
      <c r="B43" s="71"/>
      <c r="C43" s="71"/>
      <c r="D43" s="67"/>
      <c r="E43" s="72"/>
      <c r="F43" s="67"/>
      <c r="G43" s="44"/>
      <c r="H43" s="70"/>
      <c r="I43" s="10"/>
      <c r="J43" s="10"/>
    </row>
    <row r="44" s="65" customFormat="1" spans="1:10">
      <c r="A44" s="71"/>
      <c r="B44" s="71"/>
      <c r="C44" s="71"/>
      <c r="D44" s="67"/>
      <c r="E44" s="72"/>
      <c r="F44" s="67"/>
      <c r="G44" s="44"/>
      <c r="H44" s="70"/>
      <c r="I44" s="10"/>
      <c r="J44" s="10"/>
    </row>
    <row r="45" s="65" customFormat="1" spans="1:10">
      <c r="A45" s="71"/>
      <c r="B45" s="71"/>
      <c r="C45" s="71"/>
      <c r="D45" s="67"/>
      <c r="E45" s="72"/>
      <c r="F45" s="67"/>
      <c r="G45" s="44"/>
      <c r="H45" s="70"/>
      <c r="I45" s="10"/>
      <c r="J45" s="10"/>
    </row>
    <row r="46" s="65" customFormat="1" spans="1:10">
      <c r="A46" s="71"/>
      <c r="B46" s="71"/>
      <c r="C46" s="71"/>
      <c r="D46" s="67"/>
      <c r="E46" s="72"/>
      <c r="F46" s="67"/>
      <c r="G46" s="44"/>
      <c r="H46" s="70"/>
      <c r="I46" s="10"/>
      <c r="J46" s="10"/>
    </row>
    <row r="47" s="69" customFormat="1" spans="1:10">
      <c r="A47" s="71"/>
      <c r="B47" s="71"/>
      <c r="C47" s="71"/>
      <c r="D47" s="67"/>
      <c r="E47" s="72"/>
      <c r="F47" s="67"/>
      <c r="G47" s="44"/>
      <c r="H47" s="70"/>
      <c r="I47" s="10"/>
      <c r="J47" s="10"/>
    </row>
    <row r="48" s="69" customFormat="1" spans="1:10">
      <c r="A48" s="71"/>
      <c r="B48" s="71"/>
      <c r="C48" s="71"/>
      <c r="D48" s="67"/>
      <c r="E48" s="72"/>
      <c r="F48" s="67"/>
      <c r="G48" s="44"/>
      <c r="H48" s="45"/>
      <c r="I48" s="10"/>
      <c r="J48" s="10"/>
    </row>
    <row r="49" s="69" customFormat="1" spans="1:10">
      <c r="A49" s="71"/>
      <c r="B49" s="71"/>
      <c r="C49" s="71"/>
      <c r="D49" s="67"/>
      <c r="E49" s="72"/>
      <c r="F49" s="67"/>
      <c r="G49" s="44"/>
      <c r="H49" s="100"/>
      <c r="I49" s="10"/>
      <c r="J49" s="10"/>
    </row>
    <row r="50" s="69" customFormat="1" spans="1:10">
      <c r="A50" s="71"/>
      <c r="B50" s="71"/>
      <c r="C50" s="71"/>
      <c r="D50" s="67"/>
      <c r="E50" s="72"/>
      <c r="F50" s="67"/>
      <c r="G50" s="44"/>
      <c r="H50" s="70"/>
      <c r="I50" s="10"/>
      <c r="J50" s="10"/>
    </row>
    <row r="51" s="65" customFormat="1" spans="1:10">
      <c r="A51" s="71"/>
      <c r="B51" s="71"/>
      <c r="C51" s="71"/>
      <c r="D51" s="67"/>
      <c r="E51" s="72"/>
      <c r="F51" s="67"/>
      <c r="G51" s="67"/>
      <c r="H51" s="70"/>
      <c r="I51" s="10"/>
      <c r="J51" s="10"/>
    </row>
    <row r="52" s="69" customFormat="1" spans="1:10">
      <c r="A52" s="71"/>
      <c r="B52" s="71"/>
      <c r="C52" s="71"/>
      <c r="D52" s="67"/>
      <c r="E52" s="72"/>
      <c r="F52" s="67"/>
      <c r="G52" s="101"/>
      <c r="H52" s="70"/>
      <c r="I52" s="10"/>
      <c r="J52" s="10"/>
    </row>
    <row r="53" s="65" customFormat="1" spans="1:10">
      <c r="A53" s="71"/>
      <c r="B53" s="71"/>
      <c r="C53" s="71"/>
      <c r="D53" s="67"/>
      <c r="E53" s="72"/>
      <c r="F53" s="67"/>
      <c r="G53" s="67"/>
      <c r="H53" s="70"/>
      <c r="I53" s="10"/>
      <c r="J53" s="10"/>
    </row>
    <row r="54" s="65" customFormat="1" spans="1:10">
      <c r="A54" s="71"/>
      <c r="B54" s="71"/>
      <c r="C54" s="71"/>
      <c r="D54" s="67"/>
      <c r="E54" s="72"/>
      <c r="F54" s="67"/>
      <c r="G54" s="67"/>
      <c r="H54" s="70"/>
      <c r="I54" s="10"/>
      <c r="J54" s="10"/>
    </row>
    <row r="55" s="65" customFormat="1" spans="1:10">
      <c r="A55" s="71"/>
      <c r="B55" s="71"/>
      <c r="C55" s="71"/>
      <c r="D55" s="67"/>
      <c r="E55" s="72"/>
      <c r="F55" s="67"/>
      <c r="G55" s="67"/>
      <c r="H55" s="70"/>
      <c r="I55" s="10"/>
      <c r="J55" s="10"/>
    </row>
    <row r="56" s="69" customFormat="1" spans="1:10">
      <c r="A56" s="71"/>
      <c r="B56" s="71"/>
      <c r="C56" s="71"/>
      <c r="D56" s="67"/>
      <c r="E56" s="72"/>
      <c r="F56" s="67"/>
      <c r="G56" s="44"/>
      <c r="H56" s="70"/>
      <c r="I56" s="10"/>
      <c r="J56" s="10"/>
    </row>
    <row r="57" s="69" customFormat="1" spans="1:10">
      <c r="A57" s="71"/>
      <c r="B57" s="71"/>
      <c r="C57" s="71"/>
      <c r="D57" s="67"/>
      <c r="E57" s="72"/>
      <c r="F57" s="67"/>
      <c r="G57" s="101"/>
      <c r="H57" s="70"/>
      <c r="I57" s="10"/>
      <c r="J57" s="10"/>
    </row>
    <row r="58" s="69" customFormat="1" spans="1:10">
      <c r="A58" s="71"/>
      <c r="B58" s="71"/>
      <c r="C58" s="71"/>
      <c r="D58" s="67"/>
      <c r="E58" s="72"/>
      <c r="F58" s="67"/>
      <c r="G58" s="101"/>
      <c r="H58" s="70"/>
      <c r="I58" s="10"/>
      <c r="J58" s="10"/>
    </row>
    <row r="59" s="65" customFormat="1" spans="1:10">
      <c r="A59" s="71"/>
      <c r="B59" s="71"/>
      <c r="C59" s="71"/>
      <c r="D59" s="67"/>
      <c r="E59" s="72"/>
      <c r="F59" s="67"/>
      <c r="G59" s="67"/>
      <c r="H59" s="70"/>
      <c r="I59" s="10"/>
      <c r="J59" s="10"/>
    </row>
    <row r="60" s="69" customFormat="1" spans="1:10">
      <c r="A60" s="71"/>
      <c r="B60" s="71"/>
      <c r="C60" s="71"/>
      <c r="D60" s="67"/>
      <c r="E60" s="72"/>
      <c r="F60" s="67"/>
      <c r="G60" s="101"/>
      <c r="H60" s="70"/>
      <c r="I60" s="10"/>
      <c r="J60" s="10"/>
    </row>
    <row r="61" s="65" customFormat="1" spans="1:10">
      <c r="A61" s="71"/>
      <c r="B61" s="71"/>
      <c r="C61" s="71"/>
      <c r="D61" s="67"/>
      <c r="E61" s="72"/>
      <c r="F61" s="67"/>
      <c r="G61" s="67"/>
      <c r="H61" s="70"/>
      <c r="I61" s="10"/>
      <c r="J61" s="10"/>
    </row>
    <row r="62" s="65" customFormat="1" spans="1:10">
      <c r="A62" s="71"/>
      <c r="B62" s="71"/>
      <c r="C62" s="71"/>
      <c r="D62" s="67"/>
      <c r="E62" s="72"/>
      <c r="F62" s="67"/>
      <c r="G62" s="67"/>
      <c r="H62" s="70"/>
      <c r="I62" s="10"/>
      <c r="J62" s="10"/>
    </row>
    <row r="63" s="70" customFormat="1" spans="1:10">
      <c r="A63" s="71"/>
      <c r="B63" s="71"/>
      <c r="C63" s="71"/>
      <c r="D63" s="67"/>
      <c r="E63" s="72"/>
      <c r="F63" s="67"/>
      <c r="G63" s="102"/>
      <c r="I63" s="10"/>
      <c r="J63" s="10"/>
    </row>
  </sheetData>
  <mergeCells count="26">
    <mergeCell ref="A1:B1"/>
    <mergeCell ref="A2:J2"/>
    <mergeCell ref="A4:A8"/>
    <mergeCell ref="A9:A14"/>
    <mergeCell ref="A15:A21"/>
    <mergeCell ref="A22:A27"/>
    <mergeCell ref="B4:B8"/>
    <mergeCell ref="B9:B14"/>
    <mergeCell ref="B15:B21"/>
    <mergeCell ref="B22:B27"/>
    <mergeCell ref="C4:C5"/>
    <mergeCell ref="C6:C7"/>
    <mergeCell ref="C10:C12"/>
    <mergeCell ref="C13:C14"/>
    <mergeCell ref="C15:C18"/>
    <mergeCell ref="C19:C20"/>
    <mergeCell ref="C22:C24"/>
    <mergeCell ref="C25:C26"/>
    <mergeCell ref="D4:D5"/>
    <mergeCell ref="D6:D7"/>
    <mergeCell ref="D10:D12"/>
    <mergeCell ref="D13:D14"/>
    <mergeCell ref="D15:D18"/>
    <mergeCell ref="D19:D20"/>
    <mergeCell ref="D22:D24"/>
    <mergeCell ref="D25:D26"/>
  </mergeCells>
  <printOptions horizontalCentered="1"/>
  <pageMargins left="0.314583333333333" right="0.196527777777778" top="0.747916666666667" bottom="0.747916666666667" header="0.5" footer="0.5"/>
  <pageSetup paperSize="9" scale="85"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3"/>
  <sheetViews>
    <sheetView topLeftCell="A14" workbookViewId="0">
      <selection activeCell="G15" sqref="G15"/>
    </sheetView>
  </sheetViews>
  <sheetFormatPr defaultColWidth="9" defaultRowHeight="16.2"/>
  <cols>
    <col min="1" max="1" width="9.25925925925926" style="8" customWidth="1"/>
    <col min="2" max="2" width="5.86111111111111" style="8" customWidth="1"/>
    <col min="3" max="3" width="9.13888888888889" style="8" customWidth="1"/>
    <col min="4" max="4" width="5.86111111111111" style="3" customWidth="1"/>
    <col min="5" max="5" width="12.1388888888889" style="9" customWidth="1"/>
    <col min="6" max="6" width="5.52777777777778" style="3" customWidth="1"/>
    <col min="7" max="7" width="28.8611111111111" style="3" customWidth="1"/>
    <col min="8" max="8" width="73.2037037037037" style="7" customWidth="1"/>
    <col min="9" max="9" width="50.2592592592593" style="6" customWidth="1"/>
    <col min="10" max="10" width="8.39814814814815" style="10" customWidth="1"/>
    <col min="11" max="11" width="8.25925925925926" style="10" customWidth="1"/>
    <col min="12" max="12" width="22.6018518518519" style="11" customWidth="1"/>
    <col min="13" max="16384" width="9" style="1"/>
  </cols>
  <sheetData>
    <row r="1" s="1" customFormat="1" spans="1:12">
      <c r="A1" s="12" t="s">
        <v>98</v>
      </c>
      <c r="B1" s="12"/>
      <c r="C1" s="8"/>
      <c r="D1" s="3"/>
      <c r="E1" s="9"/>
      <c r="F1" s="3"/>
      <c r="G1" s="3"/>
      <c r="H1" s="7"/>
      <c r="I1" s="6"/>
      <c r="J1" s="10"/>
      <c r="K1" s="10"/>
      <c r="L1" s="11"/>
    </row>
    <row r="2" s="1" customFormat="1" ht="38" customHeight="1" spans="1:12">
      <c r="A2" s="13" t="s">
        <v>99</v>
      </c>
      <c r="B2" s="13"/>
      <c r="C2" s="13"/>
      <c r="D2" s="13"/>
      <c r="E2" s="13"/>
      <c r="F2" s="13"/>
      <c r="G2" s="13"/>
      <c r="H2" s="13"/>
      <c r="I2" s="13"/>
      <c r="J2" s="48"/>
      <c r="K2" s="48"/>
      <c r="L2" s="13"/>
    </row>
    <row r="3" s="2" customFormat="1" ht="26" customHeight="1" spans="1:12">
      <c r="A3" s="14" t="s">
        <v>1</v>
      </c>
      <c r="B3" s="14" t="s">
        <v>2</v>
      </c>
      <c r="C3" s="14" t="s">
        <v>3</v>
      </c>
      <c r="D3" s="14" t="s">
        <v>2</v>
      </c>
      <c r="E3" s="14" t="s">
        <v>4</v>
      </c>
      <c r="F3" s="14" t="s">
        <v>2</v>
      </c>
      <c r="G3" s="14" t="s">
        <v>5</v>
      </c>
      <c r="H3" s="14" t="s">
        <v>6</v>
      </c>
      <c r="I3" s="49" t="s">
        <v>100</v>
      </c>
      <c r="J3" s="50" t="s">
        <v>7</v>
      </c>
      <c r="K3" s="51" t="s">
        <v>8</v>
      </c>
      <c r="L3" s="52" t="s">
        <v>101</v>
      </c>
    </row>
    <row r="4" s="1" customFormat="1" ht="159" customHeight="1" spans="1:12">
      <c r="A4" s="15" t="s">
        <v>9</v>
      </c>
      <c r="B4" s="15">
        <f>D4+D6+D8</f>
        <v>15</v>
      </c>
      <c r="C4" s="16" t="s">
        <v>10</v>
      </c>
      <c r="D4" s="17">
        <f>SUM(F4:F5)</f>
        <v>6</v>
      </c>
      <c r="E4" s="18" t="s">
        <v>11</v>
      </c>
      <c r="F4" s="17">
        <v>3</v>
      </c>
      <c r="G4" s="18" t="s">
        <v>12</v>
      </c>
      <c r="H4" s="19" t="s">
        <v>13</v>
      </c>
      <c r="I4" s="38"/>
      <c r="J4" s="53"/>
      <c r="K4" s="54"/>
      <c r="L4" s="19" t="s">
        <v>102</v>
      </c>
    </row>
    <row r="5" s="1" customFormat="1" ht="114" customHeight="1" spans="1:12">
      <c r="A5" s="15"/>
      <c r="B5" s="15"/>
      <c r="C5" s="20"/>
      <c r="D5" s="21"/>
      <c r="E5" s="18" t="s">
        <v>14</v>
      </c>
      <c r="F5" s="17">
        <v>3</v>
      </c>
      <c r="G5" s="18" t="s">
        <v>15</v>
      </c>
      <c r="H5" s="19" t="s">
        <v>16</v>
      </c>
      <c r="I5" s="38"/>
      <c r="J5" s="53"/>
      <c r="K5" s="54"/>
      <c r="L5" s="19" t="s">
        <v>102</v>
      </c>
    </row>
    <row r="6" s="3" customFormat="1" ht="122" customHeight="1" spans="1:12">
      <c r="A6" s="15"/>
      <c r="B6" s="15"/>
      <c r="C6" s="18" t="s">
        <v>17</v>
      </c>
      <c r="D6" s="17">
        <f>F6+F7</f>
        <v>6</v>
      </c>
      <c r="E6" s="18" t="s">
        <v>18</v>
      </c>
      <c r="F6" s="17">
        <v>3</v>
      </c>
      <c r="G6" s="18" t="s">
        <v>19</v>
      </c>
      <c r="H6" s="19" t="s">
        <v>20</v>
      </c>
      <c r="I6" s="38"/>
      <c r="J6" s="53"/>
      <c r="K6" s="54"/>
      <c r="L6" s="19" t="s">
        <v>102</v>
      </c>
    </row>
    <row r="7" s="3" customFormat="1" ht="86.25" customHeight="1" spans="1:12">
      <c r="A7" s="15"/>
      <c r="B7" s="15"/>
      <c r="C7" s="18"/>
      <c r="D7" s="21"/>
      <c r="E7" s="18" t="s">
        <v>21</v>
      </c>
      <c r="F7" s="17">
        <v>3</v>
      </c>
      <c r="G7" s="18" t="s">
        <v>22</v>
      </c>
      <c r="H7" s="19" t="s">
        <v>23</v>
      </c>
      <c r="I7" s="38"/>
      <c r="J7" s="53"/>
      <c r="K7" s="54"/>
      <c r="L7" s="19" t="s">
        <v>102</v>
      </c>
    </row>
    <row r="8" s="3" customFormat="1" ht="109" customHeight="1" spans="1:12">
      <c r="A8" s="15"/>
      <c r="B8" s="15"/>
      <c r="C8" s="22" t="s">
        <v>24</v>
      </c>
      <c r="D8" s="22">
        <f>F8</f>
        <v>3</v>
      </c>
      <c r="E8" s="18" t="s">
        <v>25</v>
      </c>
      <c r="F8" s="23">
        <v>3</v>
      </c>
      <c r="G8" s="18" t="s">
        <v>26</v>
      </c>
      <c r="H8" s="19" t="s">
        <v>27</v>
      </c>
      <c r="I8" s="38"/>
      <c r="J8" s="53"/>
      <c r="K8" s="54"/>
      <c r="L8" s="19" t="s">
        <v>102</v>
      </c>
    </row>
    <row r="9" s="3" customFormat="1" ht="127" customHeight="1" spans="1:12">
      <c r="A9" s="24" t="s">
        <v>28</v>
      </c>
      <c r="B9" s="24">
        <f>D9+D10+D13</f>
        <v>25</v>
      </c>
      <c r="C9" s="22" t="s">
        <v>29</v>
      </c>
      <c r="D9" s="22">
        <v>3</v>
      </c>
      <c r="E9" s="16" t="s">
        <v>30</v>
      </c>
      <c r="F9" s="17">
        <v>3</v>
      </c>
      <c r="G9" s="18" t="s">
        <v>31</v>
      </c>
      <c r="H9" s="19" t="s">
        <v>32</v>
      </c>
      <c r="I9" s="38"/>
      <c r="J9" s="53"/>
      <c r="K9" s="54"/>
      <c r="L9" s="19" t="s">
        <v>102</v>
      </c>
    </row>
    <row r="10" s="3" customFormat="1" ht="100" customHeight="1" spans="1:13">
      <c r="A10" s="25"/>
      <c r="B10" s="25"/>
      <c r="C10" s="26" t="s">
        <v>33</v>
      </c>
      <c r="D10" s="26">
        <f>SUM(F10:F12)</f>
        <v>12</v>
      </c>
      <c r="E10" s="16" t="s">
        <v>34</v>
      </c>
      <c r="F10" s="17">
        <v>3</v>
      </c>
      <c r="G10" s="16" t="s">
        <v>35</v>
      </c>
      <c r="H10" s="27" t="s">
        <v>36</v>
      </c>
      <c r="I10" s="55"/>
      <c r="J10" s="56"/>
      <c r="K10" s="54"/>
      <c r="L10" s="19" t="s">
        <v>102</v>
      </c>
      <c r="M10" s="7"/>
    </row>
    <row r="11" s="3" customFormat="1" ht="101" customHeight="1" spans="1:13">
      <c r="A11" s="25"/>
      <c r="B11" s="15"/>
      <c r="C11" s="22"/>
      <c r="D11" s="22"/>
      <c r="E11" s="18" t="s">
        <v>37</v>
      </c>
      <c r="F11" s="23">
        <v>3</v>
      </c>
      <c r="G11" s="18" t="s">
        <v>38</v>
      </c>
      <c r="H11" s="27" t="s">
        <v>39</v>
      </c>
      <c r="I11" s="38"/>
      <c r="J11" s="53"/>
      <c r="K11" s="54"/>
      <c r="L11" s="19" t="s">
        <v>102</v>
      </c>
      <c r="M11" s="7"/>
    </row>
    <row r="12" s="3" customFormat="1" ht="163" customHeight="1" spans="1:12">
      <c r="A12" s="25"/>
      <c r="B12" s="25"/>
      <c r="C12" s="28"/>
      <c r="D12" s="28"/>
      <c r="E12" s="29" t="s">
        <v>40</v>
      </c>
      <c r="F12" s="30">
        <v>6</v>
      </c>
      <c r="G12" s="29" t="s">
        <v>41</v>
      </c>
      <c r="H12" s="19" t="s">
        <v>103</v>
      </c>
      <c r="I12" s="38"/>
      <c r="J12" s="53"/>
      <c r="K12" s="54"/>
      <c r="L12" s="19" t="s">
        <v>104</v>
      </c>
    </row>
    <row r="13" s="3" customFormat="1" ht="145" customHeight="1" spans="1:12">
      <c r="A13" s="25"/>
      <c r="B13" s="15"/>
      <c r="C13" s="22" t="s">
        <v>43</v>
      </c>
      <c r="D13" s="22">
        <f>SUM(F13:F15)</f>
        <v>10</v>
      </c>
      <c r="E13" s="18" t="s">
        <v>44</v>
      </c>
      <c r="F13" s="15">
        <v>3</v>
      </c>
      <c r="G13" s="18" t="s">
        <v>45</v>
      </c>
      <c r="H13" s="19" t="s">
        <v>105</v>
      </c>
      <c r="I13" s="38"/>
      <c r="J13" s="53"/>
      <c r="K13" s="54"/>
      <c r="L13" s="19" t="s">
        <v>106</v>
      </c>
    </row>
    <row r="14" s="3" customFormat="1" ht="176" customHeight="1" spans="1:12">
      <c r="A14" s="25"/>
      <c r="B14" s="15"/>
      <c r="C14" s="22"/>
      <c r="D14" s="22"/>
      <c r="E14" s="18" t="s">
        <v>107</v>
      </c>
      <c r="F14" s="15">
        <v>4</v>
      </c>
      <c r="G14" s="18" t="s">
        <v>108</v>
      </c>
      <c r="H14" s="31" t="s">
        <v>109</v>
      </c>
      <c r="I14" s="38"/>
      <c r="J14" s="57"/>
      <c r="K14" s="54"/>
      <c r="L14" s="19" t="s">
        <v>110</v>
      </c>
    </row>
    <row r="15" s="3" customFormat="1" ht="90.75" customHeight="1" spans="1:12">
      <c r="A15" s="25"/>
      <c r="B15" s="15"/>
      <c r="C15" s="22"/>
      <c r="D15" s="22"/>
      <c r="E15" s="18" t="s">
        <v>111</v>
      </c>
      <c r="F15" s="15">
        <v>3</v>
      </c>
      <c r="G15" s="18" t="s">
        <v>48</v>
      </c>
      <c r="H15" s="19" t="s">
        <v>112</v>
      </c>
      <c r="I15" s="38"/>
      <c r="J15" s="53"/>
      <c r="K15" s="54"/>
      <c r="L15" s="19" t="s">
        <v>106</v>
      </c>
    </row>
    <row r="16" s="3" customFormat="1" ht="97" customHeight="1" spans="1:12">
      <c r="A16" s="15" t="s">
        <v>50</v>
      </c>
      <c r="B16" s="15">
        <f>SUM(D16:D28)</f>
        <v>18</v>
      </c>
      <c r="C16" s="22" t="s">
        <v>51</v>
      </c>
      <c r="D16" s="22"/>
      <c r="E16" s="32" t="s">
        <v>52</v>
      </c>
      <c r="F16" s="33"/>
      <c r="G16" s="34" t="s">
        <v>113</v>
      </c>
      <c r="H16" s="35" t="s">
        <v>114</v>
      </c>
      <c r="I16" s="38"/>
      <c r="J16" s="54"/>
      <c r="K16" s="54"/>
      <c r="L16" s="15" t="s">
        <v>115</v>
      </c>
    </row>
    <row r="17" s="3" customFormat="1" ht="93" customHeight="1" spans="1:12">
      <c r="A17" s="15"/>
      <c r="B17" s="15"/>
      <c r="C17" s="22"/>
      <c r="D17" s="22"/>
      <c r="E17" s="32" t="s">
        <v>55</v>
      </c>
      <c r="F17" s="33"/>
      <c r="G17" s="32" t="s">
        <v>116</v>
      </c>
      <c r="H17" s="35" t="s">
        <v>117</v>
      </c>
      <c r="I17" s="58"/>
      <c r="J17" s="54"/>
      <c r="K17" s="54"/>
      <c r="L17" s="15" t="s">
        <v>115</v>
      </c>
    </row>
    <row r="18" s="3" customFormat="1" ht="130" customHeight="1" spans="1:12">
      <c r="A18" s="15"/>
      <c r="B18" s="15"/>
      <c r="C18" s="22"/>
      <c r="D18" s="22"/>
      <c r="E18" s="32" t="s">
        <v>58</v>
      </c>
      <c r="F18" s="33"/>
      <c r="G18" s="32" t="s">
        <v>118</v>
      </c>
      <c r="H18" s="35" t="s">
        <v>60</v>
      </c>
      <c r="I18" s="38"/>
      <c r="J18" s="54"/>
      <c r="K18" s="54"/>
      <c r="L18" s="15" t="s">
        <v>115</v>
      </c>
    </row>
    <row r="19" s="3" customFormat="1" ht="131" customHeight="1" spans="1:12">
      <c r="A19" s="15"/>
      <c r="B19" s="15"/>
      <c r="C19" s="22"/>
      <c r="D19" s="22"/>
      <c r="E19" s="32" t="s">
        <v>61</v>
      </c>
      <c r="F19" s="33"/>
      <c r="G19" s="32" t="s">
        <v>119</v>
      </c>
      <c r="H19" s="35" t="s">
        <v>63</v>
      </c>
      <c r="I19" s="38"/>
      <c r="J19" s="54"/>
      <c r="K19" s="54"/>
      <c r="L19" s="15" t="s">
        <v>120</v>
      </c>
    </row>
    <row r="20" s="3" customFormat="1" ht="104" customHeight="1" spans="1:12">
      <c r="A20" s="15"/>
      <c r="B20" s="15"/>
      <c r="C20" s="22" t="s">
        <v>64</v>
      </c>
      <c r="D20" s="22">
        <f>SUM(F20:F27)</f>
        <v>12</v>
      </c>
      <c r="E20" s="32" t="s">
        <v>121</v>
      </c>
      <c r="F20" s="33">
        <v>6</v>
      </c>
      <c r="G20" s="32" t="s">
        <v>122</v>
      </c>
      <c r="H20" s="35" t="s">
        <v>123</v>
      </c>
      <c r="I20" s="55"/>
      <c r="J20" s="59"/>
      <c r="K20" s="54"/>
      <c r="L20" s="15" t="s">
        <v>124</v>
      </c>
    </row>
    <row r="21" s="3" customFormat="1" ht="104" customHeight="1" spans="1:12">
      <c r="A21" s="15"/>
      <c r="B21" s="15"/>
      <c r="C21" s="22"/>
      <c r="D21" s="22"/>
      <c r="E21" s="32" t="s">
        <v>125</v>
      </c>
      <c r="F21" s="33"/>
      <c r="G21" s="32" t="s">
        <v>126</v>
      </c>
      <c r="H21" s="35" t="s">
        <v>127</v>
      </c>
      <c r="I21" s="55"/>
      <c r="J21" s="59"/>
      <c r="K21" s="54"/>
      <c r="L21" s="15"/>
    </row>
    <row r="22" s="3" customFormat="1" ht="104" customHeight="1" spans="1:12">
      <c r="A22" s="15"/>
      <c r="B22" s="15"/>
      <c r="C22" s="22"/>
      <c r="D22" s="22"/>
      <c r="E22" s="32" t="s">
        <v>128</v>
      </c>
      <c r="F22" s="33"/>
      <c r="G22" s="32" t="s">
        <v>129</v>
      </c>
      <c r="H22" s="35" t="s">
        <v>130</v>
      </c>
      <c r="I22" s="55"/>
      <c r="J22" s="59"/>
      <c r="K22" s="54"/>
      <c r="L22" s="15"/>
    </row>
    <row r="23" s="3" customFormat="1" ht="104" customHeight="1" spans="1:12">
      <c r="A23" s="15"/>
      <c r="B23" s="15"/>
      <c r="C23" s="22"/>
      <c r="D23" s="22"/>
      <c r="E23" s="32" t="s">
        <v>131</v>
      </c>
      <c r="F23" s="33"/>
      <c r="G23" s="32" t="s">
        <v>132</v>
      </c>
      <c r="H23" s="35" t="s">
        <v>133</v>
      </c>
      <c r="I23" s="55"/>
      <c r="J23" s="59"/>
      <c r="K23" s="54"/>
      <c r="L23" s="15"/>
    </row>
    <row r="24" s="3" customFormat="1" ht="108" customHeight="1" spans="1:12">
      <c r="A24" s="15"/>
      <c r="B24" s="15"/>
      <c r="C24" s="22"/>
      <c r="D24" s="22"/>
      <c r="E24" s="32" t="s">
        <v>134</v>
      </c>
      <c r="F24" s="33"/>
      <c r="G24" s="32" t="s">
        <v>135</v>
      </c>
      <c r="H24" s="35" t="s">
        <v>136</v>
      </c>
      <c r="I24" s="55"/>
      <c r="J24" s="59"/>
      <c r="K24" s="54"/>
      <c r="L24" s="15"/>
    </row>
    <row r="25" s="3" customFormat="1" ht="104" customHeight="1" spans="1:12">
      <c r="A25" s="15"/>
      <c r="B25" s="15"/>
      <c r="C25" s="22"/>
      <c r="D25" s="22"/>
      <c r="E25" s="32" t="s">
        <v>137</v>
      </c>
      <c r="F25" s="33"/>
      <c r="G25" s="32" t="s">
        <v>138</v>
      </c>
      <c r="H25" s="35" t="s">
        <v>139</v>
      </c>
      <c r="I25" s="55"/>
      <c r="J25" s="59"/>
      <c r="K25" s="54"/>
      <c r="L25" s="15"/>
    </row>
    <row r="26" s="3" customFormat="1" ht="104" customHeight="1" spans="1:12">
      <c r="A26" s="15"/>
      <c r="B26" s="15"/>
      <c r="C26" s="22"/>
      <c r="D26" s="22"/>
      <c r="E26" s="32" t="s">
        <v>140</v>
      </c>
      <c r="F26" s="33"/>
      <c r="G26" s="32" t="s">
        <v>141</v>
      </c>
      <c r="H26" s="35" t="s">
        <v>142</v>
      </c>
      <c r="I26" s="55"/>
      <c r="J26" s="59"/>
      <c r="K26" s="54"/>
      <c r="L26" s="15"/>
    </row>
    <row r="27" s="3" customFormat="1" ht="100.5" customHeight="1" spans="1:12">
      <c r="A27" s="15"/>
      <c r="B27" s="15"/>
      <c r="C27" s="22"/>
      <c r="D27" s="22"/>
      <c r="E27" s="32" t="s">
        <v>143</v>
      </c>
      <c r="F27" s="33">
        <v>6</v>
      </c>
      <c r="G27" s="34" t="s">
        <v>144</v>
      </c>
      <c r="H27" s="35" t="s">
        <v>145</v>
      </c>
      <c r="I27" s="55"/>
      <c r="J27" s="54"/>
      <c r="K27" s="54"/>
      <c r="L27" s="15" t="s">
        <v>124</v>
      </c>
    </row>
    <row r="28" s="3" customFormat="1" ht="78.75" customHeight="1" spans="1:12">
      <c r="A28" s="15"/>
      <c r="B28" s="15"/>
      <c r="C28" s="36" t="s">
        <v>71</v>
      </c>
      <c r="D28" s="36">
        <f>F28</f>
        <v>6</v>
      </c>
      <c r="E28" s="32" t="s">
        <v>72</v>
      </c>
      <c r="F28" s="33">
        <v>6</v>
      </c>
      <c r="G28" s="32" t="s">
        <v>146</v>
      </c>
      <c r="H28" s="35" t="s">
        <v>147</v>
      </c>
      <c r="I28" s="55"/>
      <c r="J28" s="54"/>
      <c r="K28" s="54"/>
      <c r="L28" s="19" t="s">
        <v>102</v>
      </c>
    </row>
    <row r="29" s="3" customFormat="1" ht="90" customHeight="1" spans="1:12">
      <c r="A29" s="24" t="s">
        <v>148</v>
      </c>
      <c r="B29" s="24">
        <f>SUM(F29:F37)</f>
        <v>20</v>
      </c>
      <c r="C29" s="26" t="s">
        <v>76</v>
      </c>
      <c r="D29" s="22">
        <f>F29</f>
        <v>5</v>
      </c>
      <c r="E29" s="32" t="s">
        <v>149</v>
      </c>
      <c r="F29" s="37">
        <v>5</v>
      </c>
      <c r="G29" s="32" t="s">
        <v>150</v>
      </c>
      <c r="H29" s="35" t="s">
        <v>151</v>
      </c>
      <c r="I29" s="38"/>
      <c r="J29" s="54"/>
      <c r="K29" s="54"/>
      <c r="L29" s="19" t="s">
        <v>152</v>
      </c>
    </row>
    <row r="30" s="3" customFormat="1" ht="110" customHeight="1" spans="1:12">
      <c r="A30" s="25"/>
      <c r="B30" s="25"/>
      <c r="C30" s="36"/>
      <c r="D30" s="22"/>
      <c r="E30" s="32" t="s">
        <v>153</v>
      </c>
      <c r="F30" s="37"/>
      <c r="G30" s="32" t="s">
        <v>154</v>
      </c>
      <c r="H30" s="35" t="s">
        <v>155</v>
      </c>
      <c r="I30" s="38"/>
      <c r="J30" s="54"/>
      <c r="K30" s="54"/>
      <c r="L30" s="19"/>
    </row>
    <row r="31" s="3" customFormat="1" ht="110" customHeight="1" spans="1:12">
      <c r="A31" s="25"/>
      <c r="B31" s="25"/>
      <c r="C31" s="26" t="s">
        <v>86</v>
      </c>
      <c r="D31" s="22">
        <f>F31</f>
        <v>5</v>
      </c>
      <c r="E31" s="32" t="s">
        <v>156</v>
      </c>
      <c r="F31" s="37">
        <v>5</v>
      </c>
      <c r="G31" s="32" t="s">
        <v>157</v>
      </c>
      <c r="H31" s="35" t="s">
        <v>158</v>
      </c>
      <c r="I31" s="38"/>
      <c r="J31" s="54"/>
      <c r="K31" s="54"/>
      <c r="L31" s="19" t="s">
        <v>159</v>
      </c>
    </row>
    <row r="32" s="3" customFormat="1" ht="110" customHeight="1" spans="1:12">
      <c r="A32" s="25"/>
      <c r="B32" s="25"/>
      <c r="C32" s="28"/>
      <c r="D32" s="36"/>
      <c r="E32" s="32" t="s">
        <v>160</v>
      </c>
      <c r="F32" s="15"/>
      <c r="G32" s="22" t="s">
        <v>161</v>
      </c>
      <c r="H32" s="38" t="s">
        <v>162</v>
      </c>
      <c r="I32" s="38"/>
      <c r="J32" s="54"/>
      <c r="K32" s="54"/>
      <c r="L32" s="19"/>
    </row>
    <row r="33" s="3" customFormat="1" ht="148" customHeight="1" spans="1:12">
      <c r="A33" s="25"/>
      <c r="B33" s="25"/>
      <c r="C33" s="28"/>
      <c r="D33" s="36"/>
      <c r="E33" s="32" t="s">
        <v>163</v>
      </c>
      <c r="F33" s="15"/>
      <c r="G33" s="22" t="s">
        <v>164</v>
      </c>
      <c r="H33" s="38" t="s">
        <v>165</v>
      </c>
      <c r="I33" s="38"/>
      <c r="J33" s="54"/>
      <c r="K33" s="54"/>
      <c r="L33" s="19"/>
    </row>
    <row r="34" s="3" customFormat="1" ht="110" customHeight="1" spans="1:12">
      <c r="A34" s="25"/>
      <c r="B34" s="25"/>
      <c r="C34" s="28"/>
      <c r="D34" s="36"/>
      <c r="E34" s="32" t="s">
        <v>166</v>
      </c>
      <c r="F34" s="15"/>
      <c r="G34" s="22" t="s">
        <v>167</v>
      </c>
      <c r="H34" s="38" t="s">
        <v>168</v>
      </c>
      <c r="I34" s="38"/>
      <c r="J34" s="54"/>
      <c r="K34" s="54"/>
      <c r="L34" s="19"/>
    </row>
    <row r="35" s="3" customFormat="1" ht="110" customHeight="1" spans="1:12">
      <c r="A35" s="25"/>
      <c r="B35" s="25"/>
      <c r="C35" s="28"/>
      <c r="D35" s="36"/>
      <c r="E35" s="32" t="s">
        <v>169</v>
      </c>
      <c r="F35" s="15"/>
      <c r="G35" s="22" t="s">
        <v>170</v>
      </c>
      <c r="H35" s="38" t="s">
        <v>171</v>
      </c>
      <c r="I35" s="38"/>
      <c r="J35" s="54"/>
      <c r="K35" s="54"/>
      <c r="L35" s="19"/>
    </row>
    <row r="36" s="3" customFormat="1" ht="110" customHeight="1" spans="1:12">
      <c r="A36" s="25"/>
      <c r="B36" s="25"/>
      <c r="C36" s="36"/>
      <c r="D36" s="36"/>
      <c r="E36" s="32" t="s">
        <v>172</v>
      </c>
      <c r="F36" s="15"/>
      <c r="G36" s="22"/>
      <c r="H36" s="38"/>
      <c r="I36" s="38"/>
      <c r="J36" s="54"/>
      <c r="K36" s="54"/>
      <c r="L36" s="19"/>
    </row>
    <row r="37" s="3" customFormat="1" ht="110" customHeight="1" spans="1:12">
      <c r="A37" s="39"/>
      <c r="B37" s="39"/>
      <c r="C37" s="36" t="s">
        <v>93</v>
      </c>
      <c r="D37" s="36">
        <f>F37</f>
        <v>10</v>
      </c>
      <c r="E37" s="22" t="s">
        <v>94</v>
      </c>
      <c r="F37" s="15">
        <v>10</v>
      </c>
      <c r="G37" s="22" t="s">
        <v>173</v>
      </c>
      <c r="H37" s="38" t="s">
        <v>174</v>
      </c>
      <c r="I37" s="38"/>
      <c r="J37" s="54"/>
      <c r="K37" s="54"/>
      <c r="L37" s="19" t="s">
        <v>175</v>
      </c>
    </row>
    <row r="38" s="4" customFormat="1" ht="35" customHeight="1" spans="1:12">
      <c r="A38" s="40" t="s">
        <v>97</v>
      </c>
      <c r="B38" s="40">
        <f>SUM(B4:B37)</f>
        <v>78</v>
      </c>
      <c r="C38" s="40"/>
      <c r="D38" s="40">
        <f>SUM(D4:D37)</f>
        <v>78</v>
      </c>
      <c r="E38" s="41"/>
      <c r="F38" s="40">
        <f>SUM(F4:F37)</f>
        <v>78</v>
      </c>
      <c r="G38" s="40"/>
      <c r="H38" s="42"/>
      <c r="I38" s="60"/>
      <c r="J38" s="61">
        <f>SUM(J4:J37)</f>
        <v>0</v>
      </c>
      <c r="K38" s="61">
        <f>SUM(K4:K37)</f>
        <v>0</v>
      </c>
      <c r="L38" s="62"/>
    </row>
    <row r="39" s="1" customFormat="1" spans="1:12">
      <c r="A39" s="8"/>
      <c r="B39" s="8"/>
      <c r="C39" s="8"/>
      <c r="D39" s="3"/>
      <c r="E39" s="9"/>
      <c r="F39" s="3"/>
      <c r="G39" s="3"/>
      <c r="H39" s="7"/>
      <c r="I39" s="6"/>
      <c r="J39" s="10"/>
      <c r="K39" s="10"/>
      <c r="L39" s="11"/>
    </row>
    <row r="40" s="1" customFormat="1" spans="1:12">
      <c r="A40" s="8"/>
      <c r="B40" s="8"/>
      <c r="C40" s="8"/>
      <c r="D40" s="3"/>
      <c r="E40" s="9"/>
      <c r="F40" s="3"/>
      <c r="G40" s="3"/>
      <c r="H40" s="7"/>
      <c r="I40" s="6"/>
      <c r="J40" s="10"/>
      <c r="K40" s="10"/>
      <c r="L40" s="11"/>
    </row>
    <row r="41" s="1" customFormat="1" spans="1:12">
      <c r="A41" s="8"/>
      <c r="B41" s="8"/>
      <c r="C41" s="8"/>
      <c r="D41" s="3"/>
      <c r="E41" s="9"/>
      <c r="F41" s="3"/>
      <c r="G41" s="3"/>
      <c r="H41" s="7"/>
      <c r="I41" s="6"/>
      <c r="J41" s="10"/>
      <c r="K41" s="10"/>
      <c r="L41" s="11"/>
    </row>
    <row r="42" s="1" customFormat="1" spans="1:12">
      <c r="A42" s="8"/>
      <c r="B42" s="8"/>
      <c r="C42" s="8"/>
      <c r="D42" s="3"/>
      <c r="E42" s="9"/>
      <c r="F42" s="3"/>
      <c r="G42" s="3"/>
      <c r="H42" s="7"/>
      <c r="I42" s="6"/>
      <c r="J42" s="10"/>
      <c r="K42" s="10"/>
      <c r="L42" s="11"/>
    </row>
    <row r="43" s="1" customFormat="1" spans="1:12">
      <c r="A43" s="8"/>
      <c r="B43" s="8"/>
      <c r="C43" s="8"/>
      <c r="D43" s="3"/>
      <c r="E43" s="9"/>
      <c r="F43" s="3"/>
      <c r="G43" s="3"/>
      <c r="H43" s="7"/>
      <c r="I43" s="6"/>
      <c r="J43" s="10"/>
      <c r="K43" s="10"/>
      <c r="L43" s="11"/>
    </row>
    <row r="44" s="1" customFormat="1" spans="1:12">
      <c r="A44" s="8"/>
      <c r="B44" s="8"/>
      <c r="C44" s="8"/>
      <c r="D44" s="3"/>
      <c r="E44" s="9"/>
      <c r="F44" s="3"/>
      <c r="G44" s="3"/>
      <c r="H44" s="7"/>
      <c r="I44" s="6"/>
      <c r="J44" s="10"/>
      <c r="K44" s="10"/>
      <c r="L44" s="11"/>
    </row>
    <row r="45" s="1" customFormat="1" spans="1:12">
      <c r="A45" s="8"/>
      <c r="B45" s="8"/>
      <c r="C45" s="8"/>
      <c r="D45" s="3"/>
      <c r="E45" s="9"/>
      <c r="F45" s="3"/>
      <c r="G45" s="3"/>
      <c r="H45" s="7"/>
      <c r="I45" s="6"/>
      <c r="J45" s="10"/>
      <c r="K45" s="10"/>
      <c r="L45" s="11"/>
    </row>
    <row r="46" s="1" customFormat="1" spans="1:12">
      <c r="A46" s="8"/>
      <c r="B46" s="8"/>
      <c r="C46" s="8"/>
      <c r="D46" s="3"/>
      <c r="E46" s="9"/>
      <c r="F46" s="3"/>
      <c r="G46" s="3"/>
      <c r="H46" s="7"/>
      <c r="I46" s="6"/>
      <c r="J46" s="10"/>
      <c r="K46" s="10"/>
      <c r="L46" s="11"/>
    </row>
    <row r="47" s="5" customFormat="1" ht="21.6" spans="1:12">
      <c r="A47" s="8"/>
      <c r="B47" s="8"/>
      <c r="C47" s="8"/>
      <c r="D47" s="3"/>
      <c r="E47" s="9"/>
      <c r="F47" s="3"/>
      <c r="G47" s="3"/>
      <c r="H47" s="43"/>
      <c r="I47" s="6"/>
      <c r="J47" s="10"/>
      <c r="K47" s="10"/>
      <c r="L47" s="63"/>
    </row>
    <row r="48" s="5" customFormat="1" spans="1:12">
      <c r="A48" s="8"/>
      <c r="B48" s="8"/>
      <c r="C48" s="8"/>
      <c r="D48" s="3"/>
      <c r="E48" s="9"/>
      <c r="F48" s="3"/>
      <c r="G48" s="3"/>
      <c r="H48" s="7"/>
      <c r="I48" s="6"/>
      <c r="J48" s="10"/>
      <c r="K48" s="10"/>
      <c r="L48" s="63"/>
    </row>
    <row r="49" s="1" customFormat="1" spans="1:12">
      <c r="A49" s="8"/>
      <c r="B49" s="8"/>
      <c r="C49" s="8"/>
      <c r="D49" s="3"/>
      <c r="E49" s="9"/>
      <c r="F49" s="3"/>
      <c r="G49" s="3"/>
      <c r="H49" s="7"/>
      <c r="I49" s="6"/>
      <c r="J49" s="10"/>
      <c r="K49" s="10"/>
      <c r="L49" s="11"/>
    </row>
    <row r="50" s="1" customFormat="1" spans="1:12">
      <c r="A50" s="8"/>
      <c r="B50" s="8"/>
      <c r="C50" s="8"/>
      <c r="D50" s="3"/>
      <c r="E50" s="9"/>
      <c r="F50" s="3"/>
      <c r="G50" s="3"/>
      <c r="H50" s="7"/>
      <c r="I50" s="6"/>
      <c r="J50" s="10"/>
      <c r="K50" s="10"/>
      <c r="L50" s="11"/>
    </row>
    <row r="51" s="1" customFormat="1" spans="1:12">
      <c r="A51" s="8"/>
      <c r="B51" s="8"/>
      <c r="C51" s="8"/>
      <c r="D51" s="3"/>
      <c r="E51" s="9"/>
      <c r="F51" s="3"/>
      <c r="G51" s="44"/>
      <c r="H51" s="7"/>
      <c r="I51" s="6"/>
      <c r="J51" s="10"/>
      <c r="K51" s="10"/>
      <c r="L51" s="11"/>
    </row>
    <row r="52" s="1" customFormat="1" spans="1:12">
      <c r="A52" s="8"/>
      <c r="B52" s="8"/>
      <c r="C52" s="8"/>
      <c r="D52" s="3"/>
      <c r="E52" s="9"/>
      <c r="F52" s="3"/>
      <c r="G52" s="44"/>
      <c r="H52" s="7"/>
      <c r="I52" s="6"/>
      <c r="J52" s="10"/>
      <c r="K52" s="10"/>
      <c r="L52" s="11"/>
    </row>
    <row r="53" s="1" customFormat="1" spans="1:12">
      <c r="A53" s="8"/>
      <c r="B53" s="8"/>
      <c r="C53" s="8"/>
      <c r="D53" s="3"/>
      <c r="E53" s="9"/>
      <c r="F53" s="3"/>
      <c r="G53" s="44"/>
      <c r="H53" s="7"/>
      <c r="I53" s="6"/>
      <c r="J53" s="10"/>
      <c r="K53" s="10"/>
      <c r="L53" s="11"/>
    </row>
    <row r="54" s="1" customFormat="1" spans="1:12">
      <c r="A54" s="8"/>
      <c r="B54" s="8"/>
      <c r="C54" s="8"/>
      <c r="D54" s="3"/>
      <c r="E54" s="9"/>
      <c r="F54" s="3"/>
      <c r="G54" s="44"/>
      <c r="H54" s="7"/>
      <c r="I54" s="6"/>
      <c r="J54" s="10"/>
      <c r="K54" s="10"/>
      <c r="L54" s="11"/>
    </row>
    <row r="55" s="1" customFormat="1" spans="1:12">
      <c r="A55" s="8"/>
      <c r="B55" s="8"/>
      <c r="C55" s="8"/>
      <c r="D55" s="3"/>
      <c r="E55" s="9"/>
      <c r="F55" s="3"/>
      <c r="G55" s="44"/>
      <c r="H55" s="7"/>
      <c r="I55" s="6"/>
      <c r="J55" s="10"/>
      <c r="K55" s="10"/>
      <c r="L55" s="11"/>
    </row>
    <row r="56" s="1" customFormat="1" spans="1:12">
      <c r="A56" s="8"/>
      <c r="B56" s="8"/>
      <c r="C56" s="8"/>
      <c r="D56" s="3"/>
      <c r="E56" s="9"/>
      <c r="F56" s="3"/>
      <c r="G56" s="44"/>
      <c r="H56" s="7"/>
      <c r="I56" s="6"/>
      <c r="J56" s="10"/>
      <c r="K56" s="10"/>
      <c r="L56" s="11"/>
    </row>
    <row r="57" s="6" customFormat="1" spans="1:12">
      <c r="A57" s="8"/>
      <c r="B57" s="8"/>
      <c r="C57" s="8"/>
      <c r="D57" s="3"/>
      <c r="E57" s="9"/>
      <c r="F57" s="3"/>
      <c r="G57" s="44"/>
      <c r="H57" s="7"/>
      <c r="J57" s="10"/>
      <c r="K57" s="10"/>
      <c r="L57" s="11"/>
    </row>
    <row r="58" s="6" customFormat="1" spans="1:12">
      <c r="A58" s="8"/>
      <c r="B58" s="8"/>
      <c r="C58" s="8"/>
      <c r="D58" s="3"/>
      <c r="E58" s="9"/>
      <c r="F58" s="3"/>
      <c r="G58" s="44"/>
      <c r="H58" s="45"/>
      <c r="J58" s="10"/>
      <c r="K58" s="10"/>
      <c r="L58" s="11"/>
    </row>
    <row r="59" s="6" customFormat="1" spans="1:12">
      <c r="A59" s="8"/>
      <c r="B59" s="8"/>
      <c r="C59" s="8"/>
      <c r="D59" s="3"/>
      <c r="E59" s="9"/>
      <c r="F59" s="3"/>
      <c r="G59" s="44"/>
      <c r="H59" s="46"/>
      <c r="J59" s="10"/>
      <c r="K59" s="10"/>
      <c r="L59" s="11"/>
    </row>
    <row r="60" s="6" customFormat="1" spans="1:12">
      <c r="A60" s="8"/>
      <c r="B60" s="8"/>
      <c r="C60" s="8"/>
      <c r="D60" s="3"/>
      <c r="E60" s="9"/>
      <c r="F60" s="3"/>
      <c r="G60" s="44"/>
      <c r="H60" s="7"/>
      <c r="J60" s="10"/>
      <c r="K60" s="10"/>
      <c r="L60" s="11"/>
    </row>
    <row r="61" s="1" customFormat="1" spans="1:12">
      <c r="A61" s="8"/>
      <c r="B61" s="8"/>
      <c r="C61" s="8"/>
      <c r="D61" s="3"/>
      <c r="E61" s="9"/>
      <c r="F61" s="3"/>
      <c r="G61" s="3"/>
      <c r="H61" s="7"/>
      <c r="I61" s="6"/>
      <c r="J61" s="10"/>
      <c r="K61" s="10"/>
      <c r="L61" s="11"/>
    </row>
    <row r="62" s="6" customFormat="1" spans="1:12">
      <c r="A62" s="8"/>
      <c r="B62" s="8"/>
      <c r="C62" s="8"/>
      <c r="D62" s="3"/>
      <c r="E62" s="9"/>
      <c r="F62" s="3"/>
      <c r="G62" s="47"/>
      <c r="H62" s="7"/>
      <c r="J62" s="10"/>
      <c r="K62" s="10"/>
      <c r="L62" s="11"/>
    </row>
    <row r="63" s="1" customFormat="1" spans="1:12">
      <c r="A63" s="8"/>
      <c r="B63" s="8"/>
      <c r="C63" s="8"/>
      <c r="D63" s="3"/>
      <c r="E63" s="9"/>
      <c r="F63" s="3"/>
      <c r="G63" s="3"/>
      <c r="H63" s="7"/>
      <c r="I63" s="6"/>
      <c r="J63" s="10"/>
      <c r="K63" s="10"/>
      <c r="L63" s="11"/>
    </row>
    <row r="64" s="1" customFormat="1" spans="1:12">
      <c r="A64" s="8"/>
      <c r="B64" s="8"/>
      <c r="C64" s="8"/>
      <c r="D64" s="3"/>
      <c r="E64" s="9"/>
      <c r="F64" s="3"/>
      <c r="G64" s="3"/>
      <c r="H64" s="7"/>
      <c r="I64" s="6"/>
      <c r="J64" s="10"/>
      <c r="K64" s="10"/>
      <c r="L64" s="11"/>
    </row>
    <row r="65" s="1" customFormat="1" spans="1:12">
      <c r="A65" s="8"/>
      <c r="B65" s="8"/>
      <c r="C65" s="8"/>
      <c r="D65" s="3"/>
      <c r="E65" s="9"/>
      <c r="F65" s="3"/>
      <c r="G65" s="3"/>
      <c r="H65" s="7"/>
      <c r="I65" s="6"/>
      <c r="J65" s="10"/>
      <c r="K65" s="10"/>
      <c r="L65" s="11"/>
    </row>
    <row r="66" s="6" customFormat="1" spans="1:12">
      <c r="A66" s="8"/>
      <c r="B66" s="8"/>
      <c r="C66" s="8"/>
      <c r="D66" s="3"/>
      <c r="E66" s="9"/>
      <c r="F66" s="3"/>
      <c r="G66" s="44"/>
      <c r="H66" s="7"/>
      <c r="J66" s="10"/>
      <c r="K66" s="10"/>
      <c r="L66" s="11"/>
    </row>
    <row r="67" s="6" customFormat="1" spans="1:12">
      <c r="A67" s="8"/>
      <c r="B67" s="8"/>
      <c r="C67" s="8"/>
      <c r="D67" s="3"/>
      <c r="E67" s="9"/>
      <c r="F67" s="3"/>
      <c r="G67" s="47"/>
      <c r="H67" s="7"/>
      <c r="J67" s="10"/>
      <c r="K67" s="10"/>
      <c r="L67" s="11"/>
    </row>
    <row r="68" s="6" customFormat="1" spans="1:12">
      <c r="A68" s="8"/>
      <c r="B68" s="8"/>
      <c r="C68" s="8"/>
      <c r="D68" s="3"/>
      <c r="E68" s="9"/>
      <c r="F68" s="3"/>
      <c r="G68" s="47"/>
      <c r="H68" s="7"/>
      <c r="J68" s="10"/>
      <c r="K68" s="10"/>
      <c r="L68" s="11"/>
    </row>
    <row r="69" s="1" customFormat="1" spans="1:12">
      <c r="A69" s="8"/>
      <c r="B69" s="8"/>
      <c r="C69" s="8"/>
      <c r="D69" s="3"/>
      <c r="E69" s="9"/>
      <c r="F69" s="3"/>
      <c r="G69" s="3"/>
      <c r="H69" s="7"/>
      <c r="I69" s="6"/>
      <c r="J69" s="10"/>
      <c r="K69" s="10"/>
      <c r="L69" s="11"/>
    </row>
    <row r="70" s="6" customFormat="1" spans="1:12">
      <c r="A70" s="8"/>
      <c r="B70" s="8"/>
      <c r="C70" s="8"/>
      <c r="D70" s="3"/>
      <c r="E70" s="9"/>
      <c r="F70" s="3"/>
      <c r="G70" s="47"/>
      <c r="H70" s="7"/>
      <c r="J70" s="10"/>
      <c r="K70" s="10"/>
      <c r="L70" s="11"/>
    </row>
    <row r="71" s="1" customFormat="1" spans="1:12">
      <c r="A71" s="8"/>
      <c r="B71" s="8"/>
      <c r="C71" s="8"/>
      <c r="D71" s="3"/>
      <c r="E71" s="9"/>
      <c r="F71" s="3"/>
      <c r="G71" s="3"/>
      <c r="H71" s="7"/>
      <c r="I71" s="6"/>
      <c r="J71" s="10"/>
      <c r="K71" s="10"/>
      <c r="L71" s="11"/>
    </row>
    <row r="72" s="1" customFormat="1" spans="1:12">
      <c r="A72" s="8"/>
      <c r="B72" s="8"/>
      <c r="C72" s="8"/>
      <c r="D72" s="3"/>
      <c r="E72" s="9"/>
      <c r="F72" s="3"/>
      <c r="G72" s="3"/>
      <c r="H72" s="7"/>
      <c r="I72" s="6"/>
      <c r="J72" s="10"/>
      <c r="K72" s="10"/>
      <c r="L72" s="11"/>
    </row>
    <row r="73" s="7" customFormat="1" spans="1:12">
      <c r="A73" s="8"/>
      <c r="B73" s="8"/>
      <c r="C73" s="8"/>
      <c r="D73" s="3"/>
      <c r="E73" s="9"/>
      <c r="F73" s="3"/>
      <c r="G73" s="64"/>
      <c r="I73" s="6"/>
      <c r="J73" s="10"/>
      <c r="K73" s="10"/>
      <c r="L73" s="11"/>
    </row>
  </sheetData>
  <mergeCells count="24">
    <mergeCell ref="A1:B1"/>
    <mergeCell ref="A2:L2"/>
    <mergeCell ref="A4:A8"/>
    <mergeCell ref="A9:A15"/>
    <mergeCell ref="A16:A28"/>
    <mergeCell ref="A29:A37"/>
    <mergeCell ref="B4:B8"/>
    <mergeCell ref="B9:B15"/>
    <mergeCell ref="B16:B28"/>
    <mergeCell ref="B29:B37"/>
    <mergeCell ref="C4:C5"/>
    <mergeCell ref="C6:C7"/>
    <mergeCell ref="C10:C12"/>
    <mergeCell ref="C13:C15"/>
    <mergeCell ref="C16:C19"/>
    <mergeCell ref="C20:C27"/>
    <mergeCell ref="C29:C30"/>
    <mergeCell ref="C31:C36"/>
    <mergeCell ref="D4:D5"/>
    <mergeCell ref="D6:D7"/>
    <mergeCell ref="D10:D12"/>
    <mergeCell ref="D13:D15"/>
    <mergeCell ref="D16:D19"/>
    <mergeCell ref="D20:D27"/>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评分表</vt:lpstr>
      <vt:lpstr>2023年度医疗服务与保障能力提升中央补助资金项目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surface</dc:creator>
  <cp:lastModifiedBy>user</cp:lastModifiedBy>
  <dcterms:created xsi:type="dcterms:W3CDTF">2021-08-06T01:24:00Z</dcterms:created>
  <cp:lastPrinted>2023-08-04T07:52:00Z</cp:lastPrinted>
  <dcterms:modified xsi:type="dcterms:W3CDTF">2024-10-23T09:25:59Z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y fmtid="{D5CDD505-2E9C-101B-9397-08002B2CF9AE}" pid="3" name="ICV">
    <vt:lpwstr>3B816B5405DD4E2681C4F26DFA071C35_12</vt:lpwstr>
  </property>
</Properties>
</file>