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8370" tabRatio="778"/>
  </bookViews>
  <sheets>
    <sheet name="01-2020全区收入" sheetId="57" r:id="rId1"/>
    <sheet name="02-2020全区支出" sheetId="58" r:id="rId2"/>
    <sheet name="03-2020公共平衡 " sheetId="26" r:id="rId3"/>
    <sheet name="说明-公共预算 (1)" sheetId="80" r:id="rId4"/>
    <sheet name="04-2020公共本级支出功能 " sheetId="27" r:id="rId5"/>
    <sheet name="05-2020公共线下 " sheetId="32" r:id="rId6"/>
    <sheet name="06-2020转移支付分地区" sheetId="59" r:id="rId7"/>
    <sheet name="07-2020转移支付分项目 " sheetId="60" r:id="rId8"/>
    <sheet name="8-2020基金平衡" sheetId="33" r:id="rId9"/>
    <sheet name="说明-基金预算（1）" sheetId="77" r:id="rId10"/>
    <sheet name="9-2020基金支出" sheetId="19" r:id="rId11"/>
    <sheet name="10-2020基金转移支付" sheetId="62" r:id="rId12"/>
    <sheet name="11-2020国资 " sheetId="48" r:id="rId13"/>
    <sheet name="说明-国资预算（1）" sheetId="78" r:id="rId14"/>
    <sheet name="12-2020社保执行" sheetId="21" r:id="rId15"/>
    <sheet name="说明-社保预算（1）" sheetId="79" r:id="rId16"/>
    <sheet name="13-2021公共平衡" sheetId="71" r:id="rId17"/>
    <sheet name="说明-公共预算（2）" sheetId="76" r:id="rId18"/>
    <sheet name="14-2021公共本级支出功能 " sheetId="38" r:id="rId19"/>
    <sheet name="15-2021公共基本和项目 " sheetId="39" r:id="rId20"/>
    <sheet name="16-2021公共本级基本支出经济 " sheetId="36" r:id="rId21"/>
    <sheet name="17-2021公共线下" sheetId="29" r:id="rId22"/>
    <sheet name="18-2021转移支付分地区" sheetId="53" r:id="rId23"/>
    <sheet name="19-2021转移支付分项目" sheetId="54" r:id="rId24"/>
    <sheet name="20-2021基金平衡" sheetId="35" r:id="rId25"/>
    <sheet name="说明-基金预算 (2)" sheetId="81" r:id="rId26"/>
    <sheet name="21-2021基金支出" sheetId="7" r:id="rId27"/>
    <sheet name="22-2021基金转移支付" sheetId="61" r:id="rId28"/>
    <sheet name="23-2021国资" sheetId="49" r:id="rId29"/>
    <sheet name="说明-国资预算 (2)" sheetId="82" r:id="rId30"/>
    <sheet name="24-2021社保收入" sheetId="73" r:id="rId31"/>
    <sheet name="25-2021社保支出" sheetId="74" r:id="rId32"/>
    <sheet name="26-2021社保结余" sheetId="75" r:id="rId33"/>
    <sheet name="说明-社保预算 (2)" sheetId="83" r:id="rId34"/>
    <sheet name="27-2020债务限额、余额" sheetId="65" r:id="rId35"/>
    <sheet name="28-2020、2021一般债务余额" sheetId="66" r:id="rId36"/>
    <sheet name="29-2020、2021专项债务余额" sheetId="67" r:id="rId37"/>
    <sheet name="30-债务还本付息" sheetId="68" r:id="rId38"/>
    <sheet name="31-2021年提前下达" sheetId="69" r:id="rId39"/>
    <sheet name="32-2021新增债券安排" sheetId="70" r:id="rId40"/>
  </sheets>
  <externalReferences>
    <externalReference r:id="rId41"/>
  </externalReferences>
  <definedNames>
    <definedName name="_xlnm._FilterDatabase" localSheetId="4" hidden="1">'04-2020公共本级支出功能 '!$A$5:$C$5</definedName>
    <definedName name="_xlnm._FilterDatabase" localSheetId="7" hidden="1">'07-2020转移支付分项目 '!$A$5:$A$6</definedName>
    <definedName name="_xlnm._FilterDatabase" localSheetId="18" hidden="1">'14-2021公共本级支出功能 '!$A$4:$C$4</definedName>
    <definedName name="_xlnm._FilterDatabase" localSheetId="23" hidden="1">'19-2021转移支付分项目'!$A$5:$A$89</definedName>
    <definedName name="_xlnm._FilterDatabase" localSheetId="10" hidden="1">'9-2020基金支出'!$A$4:$C$276</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'01-2020全区收入'!$A$1:$C$25</definedName>
    <definedName name="_xlnm.Print_Area" localSheetId="1">'02-2020全区支出'!$A$1:$C$32</definedName>
    <definedName name="_xlnm.Print_Area" localSheetId="2">'03-2020公共平衡 '!$A$1:$N$47</definedName>
    <definedName name="_xlnm.Print_Area" localSheetId="4">'04-2020公共本级支出功能 '!$A$1:$B$4</definedName>
    <definedName name="_xlnm.Print_Area" localSheetId="5">'05-2020公共线下 '!$A$1:$D$63</definedName>
    <definedName name="_xlnm.Print_Area" localSheetId="6">'06-2020转移支付分地区'!$A$1:$D$51</definedName>
    <definedName name="_xlnm.Print_Area" localSheetId="7">'07-2020转移支付分项目 '!$A$1:$C$82</definedName>
    <definedName name="_xlnm.Print_Area" localSheetId="12">'11-2020国资 '!$A$1:$N$22</definedName>
    <definedName name="_xlnm.Print_Area" localSheetId="14">'12-2020社保执行'!$A$1:$M$17</definedName>
    <definedName name="_xlnm.Print_Area" localSheetId="16">'13-2021公共平衡'!$A$1:$F$46</definedName>
    <definedName name="_xlnm.Print_Area" localSheetId="19">'15-2021公共基本和项目 '!$A$1:$D$34</definedName>
    <definedName name="_xlnm.Print_Area" localSheetId="20">'16-2021公共本级基本支出经济 '!$A$1:$B$30</definedName>
    <definedName name="_xlnm.Print_Area" localSheetId="21">'17-2021公共线下'!$A$1:$D$77</definedName>
    <definedName name="_xlnm.Print_Area" localSheetId="22">'18-2021转移支付分地区'!$A$1:$B$54</definedName>
    <definedName name="_xlnm.Print_Area" localSheetId="23">'19-2021转移支付分项目'!$A$1:$B$27</definedName>
    <definedName name="_xlnm.Print_Area" localSheetId="26">'21-2021基金支出'!$A$1:$B$40</definedName>
    <definedName name="_xlnm.Print_Area" localSheetId="37">'30-债务还本付息'!$A$1:$D$26</definedName>
    <definedName name="_xlnm.Print_Area" localSheetId="8">'8-2020基金平衡'!$A$1:$N$29</definedName>
    <definedName name="_xlnm.Print_Area" localSheetId="10">'9-2020基金支出'!$A$1:$B$5</definedName>
    <definedName name="_xlnm.Print_Titles" localSheetId="2">'03-2020公共平衡 '!$2:$4</definedName>
    <definedName name="_xlnm.Print_Titles" localSheetId="4">'04-2020公共本级支出功能 '!#REF!</definedName>
    <definedName name="_xlnm.Print_Titles" localSheetId="5">'05-2020公共线下 '!$2:$4</definedName>
    <definedName name="_xlnm.Print_Titles" localSheetId="6">'06-2020转移支付分地区'!$2:$6</definedName>
    <definedName name="_xlnm.Print_Titles" localSheetId="7">'07-2020转移支付分项目 '!$2:$5</definedName>
    <definedName name="_xlnm.Print_Titles" localSheetId="18">'14-2021公共本级支出功能 '!$4:$4</definedName>
    <definedName name="_xlnm.Print_Titles" localSheetId="20">'16-2021公共本级基本支出经济 '!$2:$5</definedName>
    <definedName name="_xlnm.Print_Titles" localSheetId="21">'17-2021公共线下'!$1:$4</definedName>
    <definedName name="_xlnm.Print_Titles" localSheetId="22">'18-2021转移支付分地区'!$2:$6</definedName>
    <definedName name="_xlnm.Print_Titles" localSheetId="23">'19-2021转移支付分项目'!$2:$5</definedName>
    <definedName name="_xlnm.Print_Titles" localSheetId="26">'21-2021基金支出'!$2:$4</definedName>
    <definedName name="_xlnm.Print_Titles" localSheetId="8">'8-2020基金平衡'!$1:$4</definedName>
    <definedName name="_xlnm.Print_Titles" localSheetId="10">'9-2020基金支出'!$4:$4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sharedStrings.xml><?xml version="1.0" encoding="utf-8"?>
<sst xmlns="http://schemas.openxmlformats.org/spreadsheetml/2006/main" count="2814">
  <si>
    <t>表1</t>
  </si>
  <si>
    <t>2020年全区财政预算收入执行表</t>
  </si>
  <si>
    <t>单位：万元</t>
  </si>
  <si>
    <t xml:space="preserve">   </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</si>
  <si>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</si>
  <si>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</si>
  <si>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</si>
  <si>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</si>
  <si>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</si>
  <si>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</si>
  <si>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</si>
  <si>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</si>
  <si>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</si>
  <si>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</si>
  <si>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</si>
  <si>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</si>
  <si>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</si>
  <si>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</si>
  <si>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耕地占用税</t>
  </si>
  <si>
    <t>　　契税</t>
  </si>
  <si>
    <t>　　环保税</t>
  </si>
  <si>
    <t>　　其他税收收入</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</si>
  <si>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</si>
  <si>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</si>
  <si>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</si>
  <si>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</si>
  <si>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</si>
  <si>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</si>
  <si>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</si>
  <si>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2020年全区财政预算支出执行表</t>
  </si>
  <si>
    <t>支出</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</si>
  <si>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</si>
  <si>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</si>
  <si>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</si>
  <si>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</si>
  <si>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</si>
  <si>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</si>
  <si>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</si>
  <si>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</si>
  <si>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</si>
  <si>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</si>
  <si>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</si>
  <si>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</si>
  <si>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</si>
  <si>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</si>
  <si>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</si>
  <si>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</si>
  <si>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</si>
  <si>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</si>
  <si>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</si>
  <si>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</si>
  <si>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</si>
  <si>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</si>
  <si>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</si>
  <si>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国债还本付息支出</t>
  </si>
  <si>
    <t>债务发行费用支出</t>
  </si>
  <si>
    <t>二、政府性基金预算支出</t>
  </si>
  <si>
    <t>三、国有资本经营预算支出</t>
  </si>
  <si>
    <t>四、社会保险基金预算支出</t>
  </si>
  <si>
    <t>表3</t>
  </si>
  <si>
    <t>2020年区级一般公共预算收支执行表</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</si>
  <si>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</si>
  <si>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</si>
  <si>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</si>
  <si>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</si>
  <si>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</si>
  <si>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</si>
  <si>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</si>
  <si>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</si>
  <si>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</si>
  <si>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</si>
  <si>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</si>
  <si>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</si>
  <si>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</si>
  <si>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</si>
  <si>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</si>
  <si>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</si>
  <si>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</si>
  <si>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</si>
  <si>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</si>
  <si>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</si>
  <si>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</si>
  <si>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</si>
  <si>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</si>
  <si>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</si>
  <si>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</si>
  <si>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</si>
  <si>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</si>
  <si>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土地增值税</t>
  </si>
  <si>
    <t>十、节能环保支出</t>
  </si>
  <si>
    <t>　  耕地占用税</t>
  </si>
  <si>
    <t>十一、城乡社区支出</t>
  </si>
  <si>
    <t xml:space="preserve">    环境保护税</t>
  </si>
  <si>
    <t>十二、农林水支出</t>
  </si>
  <si>
    <t xml:space="preserve">    契税</t>
  </si>
  <si>
    <t>十三、交通运输支出</t>
  </si>
  <si>
    <t xml:space="preserve">    其他税收收入</t>
  </si>
  <si>
    <t>十四、资源勘探工业信息等支出</t>
  </si>
  <si>
    <t>二、非税收入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</si>
  <si>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</si>
  <si>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</si>
  <si>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</si>
  <si>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</si>
  <si>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</si>
  <si>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</si>
  <si>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</si>
  <si>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</si>
  <si>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</si>
  <si>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 xml:space="preserve">    捐赠收入</t>
  </si>
  <si>
    <t>二十、粮油物资储备支出</t>
  </si>
  <si>
    <t xml:space="preserve">    政府住房基金收入</t>
  </si>
  <si>
    <t>二十一、灾害防治及应急管理支出</t>
  </si>
  <si>
    <t xml:space="preserve">    其他收入</t>
  </si>
  <si>
    <t>二十二、预备费</t>
  </si>
  <si>
    <t>二十三、其他支出</t>
  </si>
  <si>
    <t>二十四、债务付息支出</t>
  </si>
  <si>
    <t>二十五、债务发行费用支出</t>
  </si>
  <si>
    <t>转移性收入合计</t>
  </si>
  <si>
    <t>-</t>
  </si>
  <si>
    <t>转移性支出合计</t>
  </si>
  <si>
    <t>一、上级补助收入</t>
  </si>
  <si>
    <t>一、上解上级支出</t>
  </si>
  <si>
    <t>二、下级上解收入</t>
  </si>
  <si>
    <t>二、补助下级支出</t>
  </si>
  <si>
    <t>三、调入预算稳定调节基金</t>
  </si>
  <si>
    <t>三、地方政府债务还本支出</t>
  </si>
  <si>
    <t>四、调入资金</t>
  </si>
  <si>
    <t xml:space="preserve">    地方政府一般债券还本支出（置换）</t>
  </si>
  <si>
    <t xml:space="preserve">五、地方政府债务收入 </t>
  </si>
  <si>
    <t xml:space="preserve">    地方政府向国际组织借款还本支出</t>
  </si>
  <si>
    <t xml:space="preserve">    地方政府债券收入(新增）</t>
  </si>
  <si>
    <t>四、安排预算稳定调节基金</t>
  </si>
  <si>
    <t xml:space="preserve">    地方政府债券收入(置换）</t>
  </si>
  <si>
    <t xml:space="preserve">五、地方政府债务转贷支出 </t>
  </si>
  <si>
    <t xml:space="preserve">    地方政府向国际组织借款转贷收入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</si>
  <si>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</si>
  <si>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</si>
  <si>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</si>
  <si>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</si>
  <si>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</si>
  <si>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注：1.本表直观反映2020年一般公共预算收入与支出的平衡关系。
    2.收入总计（本级收入合计+转移性收入合计）=支出总计（本级支出合计+转移性支出合计）。
    3.调整预算数是指根据预算法规定，经市人大常委会审查批准对年初预算进行调整后形成的预算数，下同。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5.其他税收收入主要是营业税。</t>
  </si>
  <si>
    <t>关于2020年区级一般公共预算收支执行情况的说明</t>
  </si>
  <si>
    <t xml:space="preserve">    一般公共预算是以对税收为主体的财政收入，安排用于保障和改善民生、推动经济社会发展、维护国家安全、维持国家机构政策运转等方面的收支预算。
    一、 2020年区本级一般公共预算收入。
    2020年区本级一般公共预算收入年初预算为420309万元，调整预算为404935万元，变动预算为404935万元，执行数为414267万元，较上年增长5.3%。其中，税收收入253420万元，较上年下降4.9%；非税收入160847万元，较上年增长26.9%。
    一般公共预算本级收入加上上级补助收入、下级上解收入、调入预算稳定调节基金、调入资金、地方政府债务收入和上年结转，收入总计1257999万元。
    二、 2020年区本级一般公共预算支出。
    2020年区本级一般公共预算支出年初预算为867132万元，调整预算为1034036万元，变动预算为978406万元，执行数为972990万元，较上年增长1.4%。
    一般公共预算本级支出加上上解上级支出、补助下级支出、地方政府债务还本支出、安排预算稳定调节基金和结转下年支出，支出总计1257999万元。</t>
  </si>
  <si>
    <t>表4</t>
  </si>
  <si>
    <t>2020年区级一般公共预算本级支出执行表</t>
  </si>
  <si>
    <t>支出科目代码</t>
  </si>
  <si>
    <t>支出科目名称</t>
  </si>
  <si>
    <r>
      <rPr>
        <sz val="14"/>
        <rFont val="黑体"/>
        <charset val="134"/>
      </rPr>
      <t>执行数</t>
    </r>
  </si>
  <si>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</si>
  <si>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</si>
  <si>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</si>
  <si>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</si>
  <si>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</si>
  <si>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</si>
  <si>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</si>
  <si>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</si>
  <si>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</si>
  <si>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</si>
  <si>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</si>
  <si>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</si>
  <si>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</si>
  <si>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</si>
  <si>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</si>
  <si>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</si>
  <si>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</si>
  <si>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</si>
  <si>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</si>
  <si>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</si>
  <si>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</si>
  <si>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</si>
  <si>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</si>
  <si>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</si>
  <si>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</si>
  <si>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</si>
  <si>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</si>
  <si>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</si>
  <si>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</si>
  <si>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</si>
  <si>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</si>
  <si>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</si>
  <si>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</si>
  <si>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</si>
  <si>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</si>
  <si>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</si>
  <si>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</si>
  <si>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</si>
  <si>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</si>
  <si>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</si>
  <si>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</si>
  <si>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</si>
  <si>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</si>
  <si>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</si>
  <si>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</si>
  <si>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</si>
  <si>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</si>
  <si>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</si>
  <si>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</si>
  <si>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</si>
  <si>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</si>
  <si>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</si>
  <si>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</si>
  <si>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</si>
  <si>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</si>
  <si>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</si>
  <si>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</si>
  <si>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</si>
  <si>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</si>
  <si>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</si>
  <si>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</si>
  <si>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</si>
  <si>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</si>
  <si>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</si>
  <si>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</si>
  <si>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</si>
  <si>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</si>
  <si>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</si>
  <si>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</si>
  <si>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</si>
  <si>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</si>
  <si>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</si>
  <si>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</si>
  <si>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</si>
  <si>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</si>
  <si>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</si>
  <si>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</si>
  <si>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</si>
  <si>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</si>
  <si>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</si>
  <si>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</si>
  <si>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</si>
  <si>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</si>
  <si>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</si>
  <si>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</si>
  <si>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</si>
  <si>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</si>
  <si>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</si>
  <si>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</si>
  <si>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</si>
  <si>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</si>
  <si>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</si>
  <si>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</si>
  <si>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</si>
  <si>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</si>
  <si>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</si>
  <si>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</si>
  <si>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</si>
  <si>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</si>
  <si>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</si>
  <si>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</si>
  <si>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</si>
  <si>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</si>
  <si>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</si>
  <si>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</si>
  <si>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</si>
  <si>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</si>
  <si>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</si>
  <si>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</si>
  <si>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</si>
  <si>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</si>
  <si>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</si>
  <si>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</si>
  <si>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</si>
  <si>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</si>
  <si>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</si>
  <si>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</si>
  <si>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</si>
  <si>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</si>
  <si>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</si>
  <si>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</si>
  <si>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</si>
  <si>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</si>
  <si>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</si>
  <si>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</si>
  <si>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</si>
  <si>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</si>
  <si>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</si>
  <si>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</si>
  <si>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</si>
  <si>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</si>
  <si>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</si>
  <si>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</si>
  <si>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</si>
  <si>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</si>
  <si>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</si>
  <si>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</si>
  <si>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</si>
  <si>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</si>
  <si>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</si>
  <si>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</si>
  <si>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</si>
  <si>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</si>
  <si>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</si>
  <si>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</si>
  <si>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</si>
  <si>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</si>
  <si>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</si>
  <si>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</si>
  <si>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</si>
  <si>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</si>
  <si>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</si>
  <si>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</si>
  <si>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</si>
  <si>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</si>
  <si>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</si>
  <si>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</si>
  <si>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</si>
  <si>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</si>
  <si>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</si>
  <si>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</si>
  <si>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</si>
  <si>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</si>
  <si>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</si>
  <si>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</si>
  <si>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</si>
  <si>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</si>
  <si>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</si>
  <si>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</si>
  <si>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</si>
  <si>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</si>
  <si>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</si>
  <si>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</si>
  <si>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</si>
  <si>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</si>
  <si>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</si>
  <si>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</si>
  <si>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</si>
  <si>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</si>
  <si>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</si>
  <si>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</si>
  <si>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</si>
  <si>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</si>
  <si>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</si>
  <si>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</si>
  <si>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</si>
  <si>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</si>
  <si>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</si>
  <si>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</si>
  <si>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</si>
  <si>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</si>
  <si>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</si>
  <si>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</si>
  <si>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</si>
  <si>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</si>
  <si>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</si>
  <si>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</si>
  <si>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</si>
  <si>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</si>
  <si>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</si>
  <si>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</si>
  <si>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</si>
  <si>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</si>
  <si>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</si>
  <si>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</si>
  <si>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</si>
  <si>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</si>
  <si>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</si>
  <si>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</si>
  <si>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</si>
  <si>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</si>
  <si>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</si>
  <si>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</si>
  <si>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</si>
  <si>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</si>
  <si>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</si>
  <si>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</si>
  <si>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</si>
  <si>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</si>
  <si>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</si>
  <si>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</si>
  <si>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</si>
  <si>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</si>
  <si>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</si>
  <si>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</si>
  <si>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</si>
  <si>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</si>
  <si>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</si>
  <si>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</si>
  <si>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</si>
  <si>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</si>
  <si>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</si>
  <si>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</si>
  <si>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</si>
  <si>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</si>
  <si>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</si>
  <si>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</si>
  <si>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</si>
  <si>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</si>
  <si>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</si>
  <si>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</si>
  <si>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</si>
  <si>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</si>
  <si>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</si>
  <si>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</si>
  <si>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</si>
  <si>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</si>
  <si>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</si>
  <si>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</si>
  <si>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</si>
  <si>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</si>
  <si>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</si>
  <si>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</si>
  <si>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</si>
  <si>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</si>
  <si>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</si>
  <si>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</si>
  <si>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</si>
  <si>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</si>
  <si>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</si>
  <si>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</si>
  <si>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</si>
  <si>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</si>
  <si>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</si>
  <si>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</si>
  <si>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</si>
  <si>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</si>
  <si>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</si>
  <si>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</si>
  <si>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</si>
  <si>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</si>
  <si>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</si>
  <si>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</si>
  <si>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</si>
  <si>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</si>
  <si>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</si>
  <si>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</si>
  <si>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</si>
  <si>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</si>
  <si>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</si>
  <si>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</si>
  <si>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</si>
  <si>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</si>
  <si>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</si>
  <si>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</si>
  <si>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</si>
  <si>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</si>
  <si>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</si>
  <si>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</si>
  <si>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</si>
  <si>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</si>
  <si>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</si>
  <si>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</si>
  <si>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</si>
  <si>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</si>
  <si>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</si>
  <si>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</si>
  <si>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</si>
  <si>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</si>
  <si>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</si>
  <si>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</si>
  <si>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</si>
  <si>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</si>
  <si>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</si>
  <si>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</si>
  <si>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</si>
  <si>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</si>
  <si>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</si>
  <si>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</si>
  <si>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</si>
  <si>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</si>
  <si>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</si>
  <si>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</si>
  <si>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</si>
  <si>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</si>
  <si>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</si>
  <si>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</si>
  <si>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</si>
  <si>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</si>
  <si>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</si>
  <si>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</si>
  <si>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</si>
  <si>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</si>
  <si>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</si>
  <si>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</si>
  <si>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</si>
  <si>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</si>
  <si>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</si>
  <si>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</si>
  <si>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</si>
  <si>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</si>
  <si>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</si>
  <si>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</si>
  <si>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</si>
  <si>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</si>
  <si>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</si>
  <si>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</si>
  <si>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</si>
  <si>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</si>
  <si>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</si>
  <si>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</si>
  <si>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</si>
  <si>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</si>
  <si>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</si>
  <si>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</si>
  <si>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</si>
  <si>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</si>
  <si>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</si>
  <si>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</si>
  <si>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</si>
  <si>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</si>
  <si>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</si>
  <si>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</si>
  <si>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</si>
  <si>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</si>
  <si>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</si>
  <si>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</si>
  <si>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</si>
  <si>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</si>
  <si>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</si>
  <si>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</si>
  <si>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</si>
  <si>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</si>
  <si>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</si>
  <si>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</si>
  <si>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</si>
  <si>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</si>
  <si>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</si>
  <si>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</si>
  <si>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</si>
  <si>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</si>
  <si>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</si>
  <si>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</si>
  <si>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</si>
  <si>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</si>
  <si>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</si>
  <si>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</si>
  <si>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</si>
  <si>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</si>
  <si>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</si>
  <si>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</si>
  <si>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</si>
  <si>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</si>
  <si>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</si>
  <si>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</si>
  <si>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</si>
  <si>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</si>
  <si>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</si>
  <si>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</si>
  <si>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</si>
  <si>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</si>
  <si>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</si>
  <si>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</si>
  <si>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</si>
  <si>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</si>
  <si>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</si>
  <si>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</si>
  <si>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</si>
  <si>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</si>
  <si>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</si>
  <si>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</si>
  <si>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</si>
  <si>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</si>
  <si>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</si>
  <si>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</si>
  <si>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</si>
  <si>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</si>
  <si>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</si>
  <si>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</si>
  <si>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</si>
  <si>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</si>
  <si>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</si>
  <si>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</si>
  <si>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</si>
  <si>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</si>
  <si>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</si>
  <si>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</si>
  <si>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</si>
  <si>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</si>
  <si>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</si>
  <si>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</si>
  <si>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</si>
  <si>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</si>
  <si>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</si>
  <si>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</si>
  <si>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</si>
  <si>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</si>
  <si>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</si>
  <si>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</si>
  <si>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</si>
  <si>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</si>
  <si>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</si>
  <si>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</si>
  <si>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</si>
  <si>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</si>
  <si>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</si>
  <si>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</si>
  <si>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</si>
  <si>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</si>
  <si>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</si>
  <si>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</si>
  <si>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</si>
  <si>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</si>
  <si>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</si>
  <si>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</si>
  <si>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</si>
  <si>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</si>
  <si>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</si>
  <si>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</si>
  <si>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</si>
  <si>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</si>
  <si>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</si>
  <si>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</si>
  <si>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</si>
  <si>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</si>
  <si>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</si>
  <si>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</si>
  <si>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</si>
  <si>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</si>
  <si>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</si>
  <si>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</si>
  <si>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</si>
  <si>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</si>
  <si>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</si>
  <si>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</si>
  <si>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</si>
  <si>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</si>
  <si>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</si>
  <si>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</si>
  <si>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</si>
  <si>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</si>
  <si>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</si>
  <si>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</si>
  <si>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</si>
  <si>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</si>
  <si>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</si>
  <si>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</si>
  <si>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</si>
  <si>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</si>
  <si>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</si>
  <si>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</si>
  <si>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</si>
  <si>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</si>
  <si>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</si>
  <si>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</si>
  <si>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</si>
  <si>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</si>
  <si>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</si>
  <si>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</si>
  <si>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</si>
  <si>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</si>
  <si>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</si>
  <si>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</si>
  <si>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</si>
  <si>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</si>
  <si>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</si>
  <si>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</si>
  <si>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</si>
  <si>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</si>
  <si>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</si>
  <si>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</si>
  <si>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</si>
  <si>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</si>
  <si>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</si>
  <si>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</si>
  <si>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</si>
  <si>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</si>
  <si>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</si>
  <si>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</si>
  <si>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</si>
  <si>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</si>
  <si>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</si>
  <si>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</si>
  <si>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</si>
  <si>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</si>
  <si>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</si>
  <si>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</si>
  <si>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</si>
  <si>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</si>
  <si>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</si>
  <si>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</si>
  <si>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</si>
  <si>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</si>
  <si>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</si>
  <si>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</si>
  <si>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</si>
  <si>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</si>
  <si>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</si>
  <si>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</si>
  <si>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</si>
  <si>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</si>
  <si>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</si>
  <si>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</si>
  <si>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</si>
  <si>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</si>
  <si>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</si>
  <si>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</si>
  <si>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</si>
  <si>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</si>
  <si>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</si>
  <si>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</si>
  <si>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</si>
  <si>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</si>
  <si>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</si>
  <si>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</si>
  <si>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</si>
  <si>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</si>
  <si>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</si>
  <si>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</si>
  <si>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</si>
  <si>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</si>
  <si>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</si>
  <si>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</si>
  <si>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</si>
  <si>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</si>
  <si>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</si>
  <si>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</si>
  <si>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</si>
  <si>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</si>
  <si>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</si>
  <si>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</si>
  <si>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</si>
  <si>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</si>
  <si>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</si>
  <si>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</si>
  <si>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</si>
  <si>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</si>
  <si>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</si>
  <si>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</si>
  <si>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</si>
  <si>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</si>
  <si>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</si>
  <si>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</si>
  <si>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</si>
  <si>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</si>
  <si>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</si>
  <si>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</si>
  <si>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</si>
  <si>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</si>
  <si>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</si>
  <si>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</si>
  <si>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</si>
  <si>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</si>
  <si>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</si>
  <si>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</si>
  <si>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</si>
  <si>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</si>
  <si>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</si>
  <si>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</si>
  <si>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</si>
  <si>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</si>
  <si>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</si>
  <si>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</si>
  <si>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</si>
  <si>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</si>
  <si>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</si>
  <si>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</si>
  <si>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</si>
  <si>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</si>
  <si>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</si>
  <si>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</si>
  <si>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</si>
  <si>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</si>
  <si>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</si>
  <si>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</si>
  <si>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</si>
  <si>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</si>
  <si>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</si>
  <si>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</si>
  <si>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</si>
  <si>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</si>
  <si>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</si>
  <si>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</si>
  <si>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</si>
  <si>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</si>
  <si>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</si>
  <si>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</si>
  <si>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</si>
  <si>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</si>
  <si>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</si>
  <si>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</si>
  <si>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</si>
  <si>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</si>
  <si>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</si>
  <si>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</si>
  <si>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</si>
  <si>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</si>
  <si>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</si>
  <si>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</si>
  <si>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</si>
  <si>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</si>
  <si>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</si>
  <si>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</si>
  <si>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</si>
  <si>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</si>
  <si>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</si>
  <si>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</si>
  <si>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</si>
  <si>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</si>
  <si>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</si>
  <si>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</si>
  <si>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</si>
  <si>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</si>
  <si>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</si>
  <si>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</si>
  <si>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</si>
  <si>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</si>
  <si>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</si>
  <si>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</si>
  <si>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</si>
  <si>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</si>
  <si>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</si>
  <si>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</si>
  <si>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</si>
  <si>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</si>
  <si>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</si>
  <si>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</si>
  <si>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</si>
  <si>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</si>
  <si>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</si>
  <si>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</si>
  <si>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</si>
  <si>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</si>
  <si>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</si>
  <si>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</si>
  <si>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</si>
  <si>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</si>
  <si>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</si>
  <si>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</si>
  <si>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</si>
  <si>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</si>
  <si>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</si>
  <si>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</si>
  <si>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</si>
  <si>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</si>
  <si>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</si>
  <si>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</si>
  <si>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</si>
  <si>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</si>
  <si>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</si>
  <si>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</si>
  <si>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</si>
  <si>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</si>
  <si>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</si>
  <si>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</si>
  <si>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</si>
  <si>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</si>
  <si>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</si>
  <si>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</si>
  <si>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</si>
  <si>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</si>
  <si>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</si>
  <si>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</si>
  <si>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</si>
  <si>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</si>
  <si>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</si>
  <si>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</si>
  <si>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</si>
  <si>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</si>
  <si>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</si>
  <si>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</si>
  <si>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</si>
  <si>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</si>
  <si>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</si>
  <si>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</si>
  <si>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</si>
  <si>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</si>
  <si>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</si>
  <si>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</si>
  <si>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</si>
  <si>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</si>
  <si>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</si>
  <si>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</si>
  <si>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</si>
  <si>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</si>
  <si>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</si>
  <si>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</si>
  <si>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</si>
  <si>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</si>
  <si>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</si>
  <si>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</si>
  <si>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</si>
  <si>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</si>
  <si>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</si>
  <si>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</si>
  <si>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</si>
  <si>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</si>
  <si>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</si>
  <si>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</si>
  <si>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</si>
  <si>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</si>
  <si>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</si>
  <si>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</si>
  <si>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</si>
  <si>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</si>
  <si>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</si>
  <si>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</si>
  <si>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</si>
  <si>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</si>
  <si>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</si>
  <si>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</si>
  <si>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</si>
  <si>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</si>
  <si>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</si>
  <si>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</si>
  <si>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</si>
  <si>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</si>
  <si>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</si>
  <si>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</si>
  <si>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</si>
  <si>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</si>
  <si>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</si>
  <si>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</si>
  <si>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</si>
  <si>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</si>
  <si>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</si>
  <si>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</si>
  <si>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</si>
  <si>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</si>
  <si>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</si>
  <si>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</si>
  <si>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</si>
  <si>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</si>
  <si>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</si>
  <si>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</si>
  <si>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</si>
  <si>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</si>
  <si>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</si>
  <si>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</si>
  <si>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</si>
  <si>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</si>
  <si>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</si>
  <si>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</si>
  <si>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</si>
  <si>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</si>
  <si>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</si>
  <si>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</si>
  <si>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</si>
  <si>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</si>
  <si>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</si>
  <si>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</si>
  <si>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</si>
  <si>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</si>
  <si>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</si>
  <si>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</si>
  <si>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</si>
  <si>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</si>
  <si>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</si>
  <si>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</si>
  <si>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</si>
  <si>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</si>
  <si>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</si>
  <si>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</si>
  <si>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</si>
  <si>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</si>
  <si>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</si>
  <si>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</si>
  <si>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</si>
  <si>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</si>
  <si>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</si>
  <si>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</si>
  <si>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</si>
  <si>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</si>
  <si>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</si>
  <si>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</si>
  <si>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</si>
  <si>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</si>
  <si>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</si>
  <si>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</si>
  <si>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</si>
  <si>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</si>
  <si>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</si>
  <si>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</si>
  <si>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</si>
  <si>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</si>
  <si>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</si>
  <si>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</si>
  <si>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</si>
  <si>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</si>
  <si>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</si>
  <si>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</si>
  <si>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</si>
  <si>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</si>
  <si>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</si>
  <si>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</si>
  <si>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</si>
  <si>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</si>
  <si>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</si>
  <si>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</si>
  <si>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</si>
  <si>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</si>
  <si>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</si>
  <si>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</si>
  <si>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</si>
  <si>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</si>
  <si>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</si>
  <si>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</si>
  <si>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</si>
  <si>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</si>
  <si>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</si>
  <si>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</si>
  <si>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</si>
  <si>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</si>
  <si>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</si>
  <si>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</si>
  <si>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</si>
  <si>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</si>
  <si>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</si>
  <si>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</si>
  <si>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</si>
  <si>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</si>
  <si>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</si>
  <si>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</si>
  <si>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</si>
  <si>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</si>
  <si>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</si>
  <si>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</si>
  <si>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</si>
  <si>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</si>
  <si>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</si>
  <si>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</si>
  <si>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</si>
  <si>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</si>
  <si>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</si>
  <si>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</si>
  <si>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</si>
  <si>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</si>
  <si>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</si>
  <si>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</si>
  <si>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</si>
  <si>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</si>
  <si>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</si>
  <si>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</si>
  <si>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</si>
  <si>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</si>
  <si>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</si>
  <si>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</si>
  <si>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</si>
  <si>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</si>
  <si>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</si>
  <si>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</si>
  <si>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</si>
  <si>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</si>
  <si>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</si>
  <si>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</si>
  <si>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</si>
  <si>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</si>
  <si>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</si>
  <si>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</si>
  <si>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</si>
  <si>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</si>
  <si>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</si>
  <si>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</si>
  <si>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</si>
  <si>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</si>
  <si>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</si>
  <si>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</si>
  <si>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</si>
  <si>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</si>
  <si>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</si>
  <si>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</si>
  <si>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</si>
  <si>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</si>
  <si>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</si>
  <si>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</si>
  <si>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</si>
  <si>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</si>
  <si>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</si>
  <si>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</si>
  <si>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</si>
  <si>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</si>
  <si>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</si>
  <si>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</si>
  <si>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</si>
  <si>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</si>
  <si>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</si>
  <si>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</si>
  <si>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</si>
  <si>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</si>
  <si>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</si>
  <si>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</si>
  <si>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</si>
  <si>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</si>
  <si>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</si>
  <si>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</si>
  <si>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</si>
  <si>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</si>
  <si>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</si>
  <si>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</si>
  <si>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</si>
  <si>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</si>
  <si>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</si>
  <si>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</si>
  <si>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</si>
  <si>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</si>
  <si>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</si>
  <si>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</si>
  <si>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</si>
  <si>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</si>
  <si>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</si>
  <si>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</si>
  <si>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</si>
  <si>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</si>
  <si>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</si>
  <si>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</si>
  <si>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</si>
  <si>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</si>
  <si>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</si>
  <si>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</si>
  <si>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</si>
  <si>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</si>
  <si>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</si>
  <si>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</si>
  <si>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</si>
  <si>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</si>
  <si>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</si>
  <si>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</si>
  <si>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</si>
  <si>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</si>
  <si>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</si>
  <si>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</si>
  <si>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</si>
  <si>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</si>
  <si>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</si>
  <si>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</si>
  <si>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</si>
  <si>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</si>
  <si>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</si>
  <si>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</si>
  <si>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</si>
  <si>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</si>
  <si>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</si>
  <si>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</si>
  <si>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</si>
  <si>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</si>
  <si>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</si>
  <si>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</si>
  <si>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</si>
  <si>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</si>
  <si>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</si>
  <si>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</si>
  <si>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</si>
  <si>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</si>
  <si>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</si>
  <si>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</si>
  <si>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</si>
  <si>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</si>
  <si>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</si>
  <si>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</si>
  <si>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</si>
  <si>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</si>
  <si>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</si>
  <si>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</si>
  <si>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</si>
  <si>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</si>
  <si>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</si>
  <si>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</si>
  <si>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</si>
  <si>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</si>
  <si>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</si>
  <si>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</si>
  <si>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</si>
  <si>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</si>
  <si>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</si>
  <si>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</si>
  <si>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</si>
  <si>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</si>
  <si>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</si>
  <si>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</si>
  <si>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</si>
  <si>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</si>
  <si>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</si>
  <si>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</si>
  <si>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</si>
  <si>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</si>
  <si>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</si>
  <si>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</si>
  <si>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</si>
  <si>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</si>
  <si>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中央政府国内债务发行费用支出</t>
  </si>
  <si>
    <t xml:space="preserve">  中央政府国外债务发行费用支出</t>
  </si>
  <si>
    <t xml:space="preserve">  地方政府一般债务发行费用支出</t>
  </si>
  <si>
    <t>注：本表详细反映2020年一般公共预算本级支出情况，按预算法要求细化到功能分类项级科目。</t>
  </si>
  <si>
    <t>表5</t>
  </si>
  <si>
    <t>2020年区级一般公共预算转移支付收支执行表</t>
  </si>
  <si>
    <t>收        入</t>
  </si>
  <si>
    <t>支        出</t>
  </si>
  <si>
    <t xml:space="preserve">  （一）一般性转移支付收入</t>
  </si>
  <si>
    <t xml:space="preserve">    体制上解支出</t>
  </si>
  <si>
    <t xml:space="preserve">       增值税税收返还 </t>
  </si>
  <si>
    <t xml:space="preserve">    专项上解支出</t>
  </si>
  <si>
    <t xml:space="preserve">       所得税基数返还</t>
  </si>
  <si>
    <t>二、债务还本支出</t>
  </si>
  <si>
    <t xml:space="preserve">       增值税“五五分享”税收返还</t>
  </si>
  <si>
    <t xml:space="preserve">    地方政府一般债务还本支出</t>
  </si>
  <si>
    <t xml:space="preserve">       消费税税收返还</t>
  </si>
  <si>
    <t xml:space="preserve">       体制补助支出</t>
  </si>
  <si>
    <t>三、安排预算稳定调节基金</t>
  </si>
  <si>
    <t xml:space="preserve">       均衡性转移支付 </t>
  </si>
  <si>
    <t>四、补助下级支出</t>
  </si>
  <si>
    <t xml:space="preserve">       革命老区转移支付</t>
  </si>
  <si>
    <t>五、年终结余</t>
  </si>
  <si>
    <t xml:space="preserve">       民族地区转移支付</t>
  </si>
  <si>
    <t xml:space="preserve">       贫困地区转移支付</t>
  </si>
  <si>
    <t xml:space="preserve">       县级基本财力保障机制奖补资金 </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</si>
  <si>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</si>
  <si>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</si>
  <si>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</si>
  <si>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</si>
  <si>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</si>
  <si>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</si>
  <si>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</si>
  <si>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</si>
  <si>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</si>
  <si>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</si>
  <si>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 xml:space="preserve">           教育共同财政事权转移支付</t>
  </si>
  <si>
    <t xml:space="preserve">           文化旅游体育与传媒共同财政事权转移支付</t>
  </si>
  <si>
    <t xml:space="preserve">           社会保障和就业共同财政事权转移支付</t>
  </si>
  <si>
    <t xml:space="preserve">           医疗卫生共同财政事权转移支付</t>
  </si>
  <si>
    <t xml:space="preserve">           节能环保共同财政事权转移支付</t>
  </si>
  <si>
    <t xml:space="preserve">           农林水共同财政事权转移支付</t>
  </si>
  <si>
    <t xml:space="preserve">           住房保障共同财政事权转移支付</t>
  </si>
  <si>
    <t xml:space="preserve">  （二）专项转移支付收入</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</si>
  <si>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</si>
  <si>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</si>
  <si>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</si>
  <si>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</si>
  <si>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</si>
  <si>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</si>
  <si>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</si>
  <si>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</si>
  <si>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</si>
  <si>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城乡社区支出</t>
  </si>
  <si>
    <t xml:space="preserve">       农林水</t>
  </si>
  <si>
    <t xml:space="preserve">       交通运输</t>
  </si>
  <si>
    <t xml:space="preserve">       资源勘探信息等</t>
  </si>
  <si>
    <t xml:space="preserve">       商业服务业等</t>
  </si>
  <si>
    <t xml:space="preserve">       金融支出</t>
  </si>
  <si>
    <t xml:space="preserve">       国土海洋气象等</t>
  </si>
  <si>
    <t xml:space="preserve">       住房保障</t>
  </si>
  <si>
    <t xml:space="preserve">       粮油物资储备</t>
  </si>
  <si>
    <t xml:space="preserve">       灾害防治及应急管理支出</t>
  </si>
  <si>
    <t xml:space="preserve">       其他支出 </t>
  </si>
  <si>
    <t xml:space="preserve">    从政府性基金预算调入</t>
  </si>
  <si>
    <t xml:space="preserve">    从国有资本经营预算调入</t>
  </si>
  <si>
    <t xml:space="preserve">五、地方政府债券收入 </t>
  </si>
  <si>
    <t>六、上年结余</t>
  </si>
  <si>
    <t>注：本表详细反映2020年一般公共预算转移支付收入和转移支付支出情况。</t>
  </si>
  <si>
    <t>表6</t>
  </si>
  <si>
    <t xml:space="preserve">2020年区级一般公共预算转移支付支出执行表 </t>
  </si>
  <si>
    <t>（分地区）</t>
  </si>
  <si>
    <t>序号</t>
  </si>
  <si>
    <t>支   出</t>
  </si>
  <si>
    <t>补助镇合计</t>
  </si>
  <si>
    <t>铜溪镇</t>
  </si>
  <si>
    <t>渭沱镇</t>
  </si>
  <si>
    <t>双凤镇</t>
  </si>
  <si>
    <t>清平镇</t>
  </si>
  <si>
    <t>三汇镇</t>
  </si>
  <si>
    <t>土场镇</t>
  </si>
  <si>
    <t>狮滩镇</t>
  </si>
  <si>
    <t>双槐镇</t>
  </si>
  <si>
    <t>香龙镇</t>
  </si>
  <si>
    <t>小沔镇</t>
  </si>
  <si>
    <t>钱塘镇</t>
  </si>
  <si>
    <t>沙鱼镇</t>
  </si>
  <si>
    <t>官渡镇</t>
  </si>
  <si>
    <t>涞滩镇</t>
  </si>
  <si>
    <t>龙市镇</t>
  </si>
  <si>
    <t>肖家镇</t>
  </si>
  <si>
    <t>太和镇</t>
  </si>
  <si>
    <t>隆兴镇</t>
  </si>
  <si>
    <t>二郎镇</t>
  </si>
  <si>
    <t>燕窝镇</t>
  </si>
  <si>
    <t>龙凤镇</t>
  </si>
  <si>
    <t>三庙镇</t>
  </si>
  <si>
    <t>古楼镇</t>
  </si>
  <si>
    <t>表7</t>
  </si>
  <si>
    <t>（分项目）</t>
  </si>
  <si>
    <t>合      计</t>
  </si>
  <si>
    <t>一、一般性转移支付（含返还性收入）</t>
  </si>
  <si>
    <t>返还性补助</t>
  </si>
  <si>
    <t>体制补助</t>
  </si>
  <si>
    <t>结算补助</t>
  </si>
  <si>
    <t>二、专项转移支付</t>
  </si>
  <si>
    <t>预备费</t>
  </si>
  <si>
    <t>注：1.本表中项目为区对各镇转移支付全部项目，包括年度中上级增加的转移支付项目。
    2.年度执行中由于上级转移支付增加，区对各镇转移支付规模较年初有所增加。</t>
  </si>
  <si>
    <t>表8</t>
  </si>
  <si>
    <t>2020年区级政府性基金预算收支执行表</t>
  </si>
  <si>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</si>
  <si>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</si>
  <si>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</si>
  <si>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</si>
  <si>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</si>
  <si>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</si>
  <si>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</si>
  <si>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</si>
  <si>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</si>
  <si>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</si>
  <si>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</si>
  <si>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</si>
  <si>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</si>
  <si>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</si>
  <si>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</si>
  <si>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</si>
  <si>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</si>
  <si>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</si>
  <si>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</si>
  <si>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</si>
  <si>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</si>
  <si>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</si>
  <si>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</si>
  <si>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t>
  </si>
  <si>
    <t xml:space="preserve">三、地方政府债务收入 </t>
  </si>
  <si>
    <t>三、调出资金</t>
  </si>
  <si>
    <t>四、地方政府债务还本支出</t>
  </si>
  <si>
    <t xml:space="preserve">    地方政府债券还本支出（置换）</t>
  </si>
  <si>
    <t>四、上年结转</t>
  </si>
  <si>
    <t>五、结转下年</t>
  </si>
  <si>
    <t>注：1.本表直观反映2020年政府性基金预算收入与支出的平衡关系。
    2.收入总计（本级收入合计+转移性收入合计）=支出总计（本级支出合计+转移性支出合计）。</t>
  </si>
  <si>
    <t>关于2020年区级政府性基金预算收支执行情况的说明</t>
  </si>
  <si>
    <t xml:space="preserve">    政府性基金预算是对依照法律、行政法规的规定在一定期限内向特定对象征收、收取或者以其他方式筹集的资金，专项用于特定公共事业发展的收支预算。
    一、2020年区本级政府性基金预算收入。
    2020年区本级政府性基金预算收入年初预算为740900万元，调整预算为690900万元，变动预算690900万元，执行数为607657万元，较上年下降20.3%，其中，国有土地使用权出让收入555446万元，较上年下降19%。
    政府性基金预算本级收入加上级补助收入、下级上解收入、地方政府债务收入和上年结转，收入总计1000610万元。
    二、2020年区本级政府性基金预算支出。
    2020年区本级政府性基金预算支出年初预算为602424万元，调整预算为716197万元，变动预算为775258万元，执行数为692015万元，较上年下降3.7%。
    政府性基金预算本级支出加上解上级支出、补助下级支出、调出资金、地方政府债务还本支出和结转下年，支出总计1000610万元。</t>
  </si>
  <si>
    <t>表9</t>
  </si>
  <si>
    <t>2020年区级政府性基金预算本级支出执行表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</si>
  <si>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</si>
  <si>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</si>
  <si>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</si>
  <si>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</si>
  <si>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</si>
  <si>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</si>
  <si>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</si>
  <si>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</si>
  <si>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</si>
  <si>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</si>
  <si>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</si>
  <si>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</si>
  <si>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</si>
  <si>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</si>
  <si>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</si>
  <si>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</si>
  <si>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</si>
  <si>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</si>
  <si>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</si>
  <si>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</si>
  <si>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</si>
  <si>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</si>
  <si>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</si>
  <si>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</si>
  <si>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</si>
  <si>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</si>
  <si>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</si>
  <si>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</si>
  <si>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</si>
  <si>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</si>
  <si>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</si>
  <si>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</si>
  <si>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</si>
  <si>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</si>
  <si>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</si>
  <si>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</si>
  <si>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</si>
  <si>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</si>
  <si>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</si>
  <si>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</si>
  <si>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</si>
  <si>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</si>
  <si>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</si>
  <si>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</si>
  <si>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</si>
  <si>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</si>
  <si>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</si>
  <si>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</si>
  <si>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</si>
  <si>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</si>
  <si>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</si>
  <si>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</si>
  <si>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</si>
  <si>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</si>
  <si>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</si>
  <si>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</si>
  <si>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</si>
  <si>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</si>
  <si>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</si>
  <si>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</si>
  <si>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</si>
  <si>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</si>
  <si>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</si>
  <si>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</si>
  <si>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</si>
  <si>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</si>
  <si>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</si>
  <si>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</si>
  <si>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</si>
  <si>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</si>
  <si>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</si>
  <si>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</si>
  <si>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</si>
  <si>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</si>
  <si>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</si>
  <si>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</si>
  <si>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</si>
  <si>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</si>
  <si>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</si>
  <si>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</si>
  <si>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</si>
  <si>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</si>
  <si>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</si>
  <si>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</si>
  <si>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</si>
  <si>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</si>
  <si>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</si>
  <si>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</si>
  <si>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</si>
  <si>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</si>
  <si>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</si>
  <si>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</si>
  <si>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</si>
  <si>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</si>
  <si>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</si>
  <si>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</si>
  <si>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</si>
  <si>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</si>
  <si>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</si>
  <si>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</si>
  <si>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</si>
  <si>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</si>
  <si>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</si>
  <si>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</si>
  <si>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</si>
  <si>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</si>
  <si>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</si>
  <si>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</si>
  <si>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</si>
  <si>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</si>
  <si>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</si>
  <si>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</si>
  <si>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</si>
  <si>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</si>
  <si>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</si>
  <si>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</si>
  <si>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</si>
  <si>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</si>
  <si>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</si>
  <si>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</si>
  <si>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</si>
  <si>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</si>
  <si>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</si>
  <si>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</si>
  <si>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</si>
  <si>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</si>
  <si>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</si>
  <si>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</si>
  <si>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</si>
  <si>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</si>
  <si>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</si>
  <si>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</si>
  <si>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</si>
  <si>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</si>
  <si>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</si>
  <si>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</si>
  <si>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</si>
  <si>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</si>
  <si>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</si>
  <si>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</si>
  <si>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</si>
  <si>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</si>
  <si>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</si>
  <si>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</si>
  <si>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</si>
  <si>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</si>
  <si>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</si>
  <si>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</si>
  <si>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</si>
  <si>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</si>
  <si>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</si>
  <si>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</si>
  <si>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</si>
  <si>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</si>
  <si>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</si>
  <si>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</si>
  <si>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</si>
  <si>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</si>
  <si>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</si>
  <si>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</si>
  <si>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</si>
  <si>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</si>
  <si>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</si>
  <si>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</si>
  <si>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</si>
  <si>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</si>
  <si>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</si>
  <si>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</si>
  <si>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</si>
  <si>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</si>
  <si>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</si>
  <si>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</si>
  <si>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</si>
  <si>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</si>
  <si>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</si>
  <si>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</si>
  <si>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</si>
  <si>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</si>
  <si>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</si>
  <si>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</si>
  <si>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</si>
  <si>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</si>
  <si>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</si>
  <si>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</si>
  <si>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</si>
  <si>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</si>
  <si>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</si>
  <si>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</si>
  <si>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</si>
  <si>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</si>
  <si>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</si>
  <si>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</si>
  <si>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</si>
  <si>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</si>
  <si>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</si>
  <si>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</si>
  <si>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</si>
  <si>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</si>
  <si>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</si>
  <si>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</si>
  <si>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</si>
  <si>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</si>
  <si>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</si>
  <si>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</si>
  <si>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</si>
  <si>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</si>
  <si>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</si>
  <si>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</si>
  <si>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</si>
  <si>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</si>
  <si>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</si>
  <si>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</si>
  <si>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</si>
  <si>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</si>
  <si>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</si>
  <si>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</si>
  <si>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</si>
  <si>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</si>
  <si>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</si>
  <si>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</si>
  <si>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</si>
  <si>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</si>
  <si>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</si>
  <si>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</si>
  <si>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</si>
  <si>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</si>
  <si>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</si>
  <si>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</si>
  <si>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</si>
  <si>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</si>
  <si>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</si>
  <si>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</si>
  <si>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</si>
  <si>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</si>
  <si>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注：本表详细反映2020年政府性基金预算本级支出情况，按《预算法》要求细化到功能分类项级科目。</t>
  </si>
  <si>
    <t>表10</t>
  </si>
  <si>
    <t xml:space="preserve">2020年区级政府性基金预算转移支付收支执行表 </t>
  </si>
  <si>
    <t>收       入</t>
  </si>
  <si>
    <t xml:space="preserve">  上级补助收入</t>
  </si>
  <si>
    <t xml:space="preserve">  上解上级支出</t>
  </si>
  <si>
    <t xml:space="preserve">  债券转贷收入</t>
  </si>
  <si>
    <t xml:space="preserve">  地方政府债券还本支出</t>
  </si>
  <si>
    <t xml:space="preserve">  上年结余</t>
  </si>
  <si>
    <t xml:space="preserve">  调出资金</t>
  </si>
  <si>
    <t xml:space="preserve">  补助下级支出</t>
  </si>
  <si>
    <t xml:space="preserve">  政府性基金预算年终结余 </t>
  </si>
  <si>
    <t>表11</t>
  </si>
  <si>
    <t>2020年区级国有资本经营预算收支执行表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</si>
  <si>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</si>
  <si>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</si>
  <si>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</si>
  <si>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</si>
  <si>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</si>
  <si>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</si>
  <si>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</si>
  <si>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</si>
  <si>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</si>
  <si>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</si>
  <si>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</si>
  <si>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其他国有企业资本金注入</t>
  </si>
  <si>
    <t>三、国有企业政策性补贴</t>
  </si>
  <si>
    <t xml:space="preserve">      国有企业政策性补贴</t>
  </si>
  <si>
    <t>四、其他国有资本经营预算支出</t>
  </si>
  <si>
    <t xml:space="preserve">      其他国有资本经营预算支出</t>
  </si>
  <si>
    <t>一、调出资金</t>
  </si>
  <si>
    <t>二、上年结余</t>
  </si>
  <si>
    <t>二、补助下级</t>
  </si>
  <si>
    <t>三、结转下年</t>
  </si>
  <si>
    <t>注：1.本表直观反映2020年国有资本经营预算收入与支出的平衡关系。
    2.收入总计（本级收入合计+转移性收入合计）=支出总计（本级支出合计+转移性支出合计）。</t>
  </si>
  <si>
    <t>关于2020年区级国有资本经营预算收支执行情况的说明</t>
  </si>
  <si>
    <t xml:space="preserve">    国有资本经营预算是对国有资本收益作出支出安排的收支预算。
      一、2020年区本级国有资本经营预算收入。
    2020年区本级国有资本经营预算收入年初预算为10000万元，调整预算为20000万元，变动预算为20000万元，执行数为20000万元，较上年增长217.6%。
    国有资本经营预算本级收入加上级补助收入和上年结余等，收入总计23913万元。
      二、2020年区本级国有资本经营预算支出。
    2020年区本级国有资本经营预算支出年初预算为6846万元，调整预算为6846万元，变动预算为7076万元，执行数为6918万元，较上年增长21.3%。
    国有资本经营预算本级支出加上调出资金、结转下年，支出总计23913万元。</t>
  </si>
  <si>
    <t>表12</t>
  </si>
  <si>
    <t>2020年全区社会保险基金预算收支执行表</t>
  </si>
  <si>
    <t>全区收入合计</t>
  </si>
  <si>
    <t>全区支出合计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</si>
  <si>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</si>
  <si>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</si>
  <si>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</si>
  <si>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</si>
  <si>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</si>
  <si>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</si>
  <si>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</si>
  <si>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</si>
  <si>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</si>
  <si>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</si>
  <si>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</si>
  <si>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</si>
  <si>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</si>
  <si>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</si>
  <si>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</si>
  <si>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</si>
  <si>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关于2020年社会保险基金预算收支执行情况的说明</t>
  </si>
  <si>
    <t>说明：社会保险基金预算全部由市级统筹。</t>
  </si>
  <si>
    <t>表13</t>
  </si>
  <si>
    <t xml:space="preserve">2021年区级一般公共预算收支预算表 </t>
  </si>
  <si>
    <t>　增值税(含改征增值税)</t>
  </si>
  <si>
    <t>　企业所得税</t>
  </si>
  <si>
    <t>　个人所得税</t>
  </si>
  <si>
    <t>　资源税</t>
  </si>
  <si>
    <t>　城市维护建设税</t>
  </si>
  <si>
    <t>　房产税</t>
  </si>
  <si>
    <t>　印花税</t>
  </si>
  <si>
    <t>　城镇土地使用税</t>
  </si>
  <si>
    <t>　土地增值税</t>
  </si>
  <si>
    <t>　耕地占用税</t>
  </si>
  <si>
    <t>　契税</t>
  </si>
  <si>
    <t xml:space="preserve">  环保税</t>
  </si>
  <si>
    <t xml:space="preserve">  其他税收收入</t>
  </si>
  <si>
    <t xml:space="preserve">  专项收入</t>
  </si>
  <si>
    <t xml:space="preserve">  行政事业性收费收入</t>
  </si>
  <si>
    <t xml:space="preserve">  罚没收入</t>
  </si>
  <si>
    <t xml:space="preserve">  国有资源（资产）有偿使用收入</t>
  </si>
  <si>
    <t xml:space="preserve">  捐赠收入</t>
  </si>
  <si>
    <r>
      <rPr>
        <sz val="10"/>
        <color rgb="FF000000"/>
        <rFont val="宋体"/>
        <charset val="134"/>
      </rPr>
      <t xml:space="preserve"> </t>
    </r>
    <r>
      <rPr>
        <sz val="10"/>
        <color theme="1"/>
        <rFont val="宋体"/>
        <charset val="134"/>
      </rPr>
      <t xml:space="preserve"> 政府住房基金收入</t>
    </r>
  </si>
  <si>
    <t xml:space="preserve">  其他收入</t>
  </si>
  <si>
    <t>二十四、国债还本付息支出</t>
  </si>
  <si>
    <t xml:space="preserve">    地方政府债券还本支出</t>
  </si>
  <si>
    <t>五、地方政府债务收入</t>
  </si>
  <si>
    <t xml:space="preserve">    地方政府其他债务还本支出</t>
  </si>
  <si>
    <t xml:space="preserve">    地方政府债券收入(再融资）</t>
  </si>
  <si>
    <t xml:space="preserve">注：1.本表直观反映2021年一般公共预算收入与支出的平衡关系。
    2.收入总计（本级收入合计+转移性收入合计）=支出总计（本级支出合计+转移性支出合计）。
   </t>
  </si>
  <si>
    <t>关于2021年区级一般公共预算收支预算的说明</t>
  </si>
  <si>
    <t xml:space="preserve">    一般公共预算是以对税收为主体的财政收入，安排用于保障和改善民生、推动经济社会发展、维护国家安全、维持国家机构政策运转等方面的收支预算。
    一、 2021年区本级一般公共预算收入。
    2021年区本级一般公共预算收入年初预算为440274万元，较上年增长6.3%。其中，税收收入276769万元，较上年增长9.2%；非税收入163505万元，较上年增长1.7%。
    一般公共预算本级收入加上上级补助收入、下级上解收入、调入预算稳定调节基金、调入资金和上年结转，收入总计950189万元。
    二、 2021年区本级一般公共预算支出。
    2021年区本级一般公共预算支出年初预算为782329万元，较上年下降9.8%。
    一般公共预算本级支出加上上解上级支出和补助下级支出，支出总计950189万元。</t>
  </si>
  <si>
    <t>表14</t>
  </si>
  <si>
    <t xml:space="preserve">2021年区级一般公共预算本级支出预算表 </t>
  </si>
  <si>
    <t>科目代码</t>
  </si>
  <si>
    <t>科目名称</t>
  </si>
  <si>
    <t>一般公共预算</t>
  </si>
  <si>
    <t>201</t>
  </si>
  <si>
    <t xml:space="preserve">  20101</t>
  </si>
  <si>
    <t>人大事务</t>
  </si>
  <si>
    <t xml:space="preserve">    2010101</t>
  </si>
  <si>
    <t>行政运行</t>
  </si>
  <si>
    <t xml:space="preserve">    2010102</t>
  </si>
  <si>
    <t>一般行政管理事务</t>
  </si>
  <si>
    <t xml:space="preserve">    2010103</t>
  </si>
  <si>
    <t>机关服务</t>
  </si>
  <si>
    <t xml:space="preserve">    2010104</t>
  </si>
  <si>
    <t>人大会议</t>
  </si>
  <si>
    <t xml:space="preserve">    2010106</t>
  </si>
  <si>
    <t>人大监督</t>
  </si>
  <si>
    <t xml:space="preserve">    2010107</t>
  </si>
  <si>
    <t>人大代表履职能力提升</t>
  </si>
  <si>
    <t xml:space="preserve">    2010108</t>
  </si>
  <si>
    <t>代表工作</t>
  </si>
  <si>
    <t xml:space="preserve">    2010150</t>
  </si>
  <si>
    <t>事业运行</t>
  </si>
  <si>
    <t xml:space="preserve">  20102</t>
  </si>
  <si>
    <t>政协事务</t>
  </si>
  <si>
    <t xml:space="preserve">    2010201</t>
  </si>
  <si>
    <t xml:space="preserve">    2010202</t>
  </si>
  <si>
    <t xml:space="preserve">    2010204</t>
  </si>
  <si>
    <t>政协会议</t>
  </si>
  <si>
    <t xml:space="preserve">    2010205</t>
  </si>
  <si>
    <t>委员视察</t>
  </si>
  <si>
    <t xml:space="preserve">    2010206</t>
  </si>
  <si>
    <t>参政议政</t>
  </si>
  <si>
    <t xml:space="preserve">    2010250</t>
  </si>
  <si>
    <t xml:space="preserve">  20103</t>
  </si>
  <si>
    <t>政府办公厅（室）及相关机构事务</t>
  </si>
  <si>
    <t xml:space="preserve">    2010301</t>
  </si>
  <si>
    <t xml:space="preserve">    2010302</t>
  </si>
  <si>
    <t xml:space="preserve">    2010303</t>
  </si>
  <si>
    <t xml:space="preserve">    2010304</t>
  </si>
  <si>
    <t>专项服务</t>
  </si>
  <si>
    <t xml:space="preserve">    2010308</t>
  </si>
  <si>
    <t>信访事务</t>
  </si>
  <si>
    <t xml:space="preserve">    2010350</t>
  </si>
  <si>
    <t xml:space="preserve">    2010399</t>
  </si>
  <si>
    <t>其他政府办公厅（室）及相关机构事务支出</t>
  </si>
  <si>
    <t xml:space="preserve">  20104</t>
  </si>
  <si>
    <t>发展与改革事务</t>
  </si>
  <si>
    <t xml:space="preserve">    2010401</t>
  </si>
  <si>
    <t xml:space="preserve">    2010402</t>
  </si>
  <si>
    <t xml:space="preserve">    2010450</t>
  </si>
  <si>
    <t xml:space="preserve">  20105</t>
  </si>
  <si>
    <t>统计信息事务</t>
  </si>
  <si>
    <t xml:space="preserve">    2010501</t>
  </si>
  <si>
    <t xml:space="preserve">    2010502</t>
  </si>
  <si>
    <t xml:space="preserve">    2010505</t>
  </si>
  <si>
    <t>专项统计业务</t>
  </si>
  <si>
    <t xml:space="preserve">    2010507</t>
  </si>
  <si>
    <t>专项普查活动</t>
  </si>
  <si>
    <t xml:space="preserve">    2010508</t>
  </si>
  <si>
    <t>统计抽样调查</t>
  </si>
  <si>
    <t xml:space="preserve">    2010550</t>
  </si>
  <si>
    <t xml:space="preserve">  20106</t>
  </si>
  <si>
    <t>财政事务</t>
  </si>
  <si>
    <t xml:space="preserve">    2010601</t>
  </si>
  <si>
    <t xml:space="preserve">    2010602</t>
  </si>
  <si>
    <t xml:space="preserve">    2010650</t>
  </si>
  <si>
    <t xml:space="preserve">    2010699</t>
  </si>
  <si>
    <t>其他财政事务支出</t>
  </si>
  <si>
    <t xml:space="preserve">  20107</t>
  </si>
  <si>
    <t>税收事务</t>
  </si>
  <si>
    <t xml:space="preserve">    2010702</t>
  </si>
  <si>
    <t xml:space="preserve">  20108</t>
  </si>
  <si>
    <t>审计事务</t>
  </si>
  <si>
    <t xml:space="preserve">    2010801</t>
  </si>
  <si>
    <t xml:space="preserve">    2010802</t>
  </si>
  <si>
    <t xml:space="preserve">  20109</t>
  </si>
  <si>
    <t>海关事务</t>
  </si>
  <si>
    <t xml:space="preserve">    2010999</t>
  </si>
  <si>
    <t>其他海关事务支出</t>
  </si>
  <si>
    <t xml:space="preserve">  20111</t>
  </si>
  <si>
    <t>纪检监察事务</t>
  </si>
  <si>
    <t xml:space="preserve">    2011101</t>
  </si>
  <si>
    <t xml:space="preserve">    2011102</t>
  </si>
  <si>
    <t xml:space="preserve">    2011150</t>
  </si>
  <si>
    <t xml:space="preserve">  20113</t>
  </si>
  <si>
    <t>商贸事务</t>
  </si>
  <si>
    <t xml:space="preserve">    2011301</t>
  </si>
  <si>
    <t xml:space="preserve">    2011302</t>
  </si>
  <si>
    <t xml:space="preserve">    2011308</t>
  </si>
  <si>
    <t>招商引资</t>
  </si>
  <si>
    <t xml:space="preserve">    2011350</t>
  </si>
  <si>
    <t xml:space="preserve">    2011399</t>
  </si>
  <si>
    <t>其他商贸事务支出</t>
  </si>
  <si>
    <t xml:space="preserve">  20125</t>
  </si>
  <si>
    <t>港澳台事务</t>
  </si>
  <si>
    <t xml:space="preserve">    2012501</t>
  </si>
  <si>
    <t xml:space="preserve">    2012502</t>
  </si>
  <si>
    <t xml:space="preserve">  20126</t>
  </si>
  <si>
    <t>档案事务</t>
  </si>
  <si>
    <t xml:space="preserve">    2012601</t>
  </si>
  <si>
    <t xml:space="preserve">    2012604</t>
  </si>
  <si>
    <t>档案馆</t>
  </si>
  <si>
    <t xml:space="preserve">  20128</t>
  </si>
  <si>
    <t>民主党派及工商联事务</t>
  </si>
  <si>
    <t xml:space="preserve">    2012801</t>
  </si>
  <si>
    <t xml:space="preserve">    2012802</t>
  </si>
  <si>
    <t xml:space="preserve">    2012850</t>
  </si>
  <si>
    <t xml:space="preserve">  20129</t>
  </si>
  <si>
    <t>群众团体事务</t>
  </si>
  <si>
    <t xml:space="preserve">    2012901</t>
  </si>
  <si>
    <t xml:space="preserve">    2012902</t>
  </si>
  <si>
    <t xml:space="preserve">    2012950</t>
  </si>
  <si>
    <t xml:space="preserve">    2012999</t>
  </si>
  <si>
    <t>其他群众团体事务支出</t>
  </si>
  <si>
    <t xml:space="preserve">  20131</t>
  </si>
  <si>
    <t>党委办公厅（室）及相关机构事务</t>
  </si>
  <si>
    <t xml:space="preserve">    2013101</t>
  </si>
  <si>
    <t xml:space="preserve">    2013102</t>
  </si>
  <si>
    <t xml:space="preserve">    2013105</t>
  </si>
  <si>
    <t>专项业务</t>
  </si>
  <si>
    <t xml:space="preserve">    2013150</t>
  </si>
  <si>
    <t xml:space="preserve">    2013199</t>
  </si>
  <si>
    <t>其他党委办公厅（室）及相关机构事务支出</t>
  </si>
  <si>
    <t xml:space="preserve">  20132</t>
  </si>
  <si>
    <t>组织事务</t>
  </si>
  <si>
    <t xml:space="preserve">    2013201</t>
  </si>
  <si>
    <t xml:space="preserve">    2013202</t>
  </si>
  <si>
    <t xml:space="preserve">    2013299</t>
  </si>
  <si>
    <t>其他组织事务支出</t>
  </si>
  <si>
    <t xml:space="preserve">  20133</t>
  </si>
  <si>
    <t>宣传事务</t>
  </si>
  <si>
    <t xml:space="preserve">    2013301</t>
  </si>
  <si>
    <t xml:space="preserve">    2013302</t>
  </si>
  <si>
    <t xml:space="preserve">    2013350</t>
  </si>
  <si>
    <t xml:space="preserve">  20134</t>
  </si>
  <si>
    <t>统战事务</t>
  </si>
  <si>
    <t xml:space="preserve">    2013401</t>
  </si>
  <si>
    <t xml:space="preserve">    2013402</t>
  </si>
  <si>
    <t xml:space="preserve">    2013450</t>
  </si>
  <si>
    <t xml:space="preserve">  20136</t>
  </si>
  <si>
    <t>其他共产党事务支出</t>
  </si>
  <si>
    <t xml:space="preserve">    2013601</t>
  </si>
  <si>
    <t xml:space="preserve">    2013602</t>
  </si>
  <si>
    <t xml:space="preserve">    2013699</t>
  </si>
  <si>
    <t xml:space="preserve">  20137</t>
  </si>
  <si>
    <t>网信事务</t>
  </si>
  <si>
    <t xml:space="preserve">    2013701</t>
  </si>
  <si>
    <t xml:space="preserve">    2013702</t>
  </si>
  <si>
    <t xml:space="preserve">    2013750</t>
  </si>
  <si>
    <t xml:space="preserve">  20199</t>
  </si>
  <si>
    <t>其他一般公共服务支出</t>
  </si>
  <si>
    <t xml:space="preserve">    2019999</t>
  </si>
  <si>
    <t>203</t>
  </si>
  <si>
    <t xml:space="preserve">  20306</t>
  </si>
  <si>
    <t>国防动员</t>
  </si>
  <si>
    <t xml:space="preserve">    2030603</t>
  </si>
  <si>
    <t>人民防空</t>
  </si>
  <si>
    <t>204</t>
  </si>
  <si>
    <t xml:space="preserve">  20402</t>
  </si>
  <si>
    <t>公安</t>
  </si>
  <si>
    <t xml:space="preserve">    2040201</t>
  </si>
  <si>
    <t xml:space="preserve">    2040202</t>
  </si>
  <si>
    <t xml:space="preserve">    2040219</t>
  </si>
  <si>
    <t>信息化建设</t>
  </si>
  <si>
    <t xml:space="preserve">    2040220</t>
  </si>
  <si>
    <t>执法办案</t>
  </si>
  <si>
    <t xml:space="preserve">    2040250</t>
  </si>
  <si>
    <t xml:space="preserve">  20406</t>
  </si>
  <si>
    <t>司法</t>
  </si>
  <si>
    <t xml:space="preserve">    2040601</t>
  </si>
  <si>
    <t xml:space="preserve">    2040602</t>
  </si>
  <si>
    <t xml:space="preserve">    2040604</t>
  </si>
  <si>
    <t>基层司法业务</t>
  </si>
  <si>
    <t xml:space="preserve">    2040605</t>
  </si>
  <si>
    <t>普法宣传</t>
  </si>
  <si>
    <t xml:space="preserve">    2040607</t>
  </si>
  <si>
    <t>公共法律服务</t>
  </si>
  <si>
    <t xml:space="preserve">    2040610</t>
  </si>
  <si>
    <t>社区矫正</t>
  </si>
  <si>
    <t xml:space="preserve">    2040612</t>
  </si>
  <si>
    <t>法制建设</t>
  </si>
  <si>
    <t xml:space="preserve">    2040650</t>
  </si>
  <si>
    <t xml:space="preserve">  20499</t>
  </si>
  <si>
    <t>其他公共安全支出</t>
  </si>
  <si>
    <t xml:space="preserve">    2049999</t>
  </si>
  <si>
    <t>205</t>
  </si>
  <si>
    <t xml:space="preserve">  20501</t>
  </si>
  <si>
    <t>教育管理事务</t>
  </si>
  <si>
    <t xml:space="preserve">    2050101</t>
  </si>
  <si>
    <t xml:space="preserve">    2050102</t>
  </si>
  <si>
    <t xml:space="preserve">    2050199</t>
  </si>
  <si>
    <t>其他教育管理事务支出</t>
  </si>
  <si>
    <t xml:space="preserve">  20502</t>
  </si>
  <si>
    <t>普通教育</t>
  </si>
  <si>
    <t xml:space="preserve">    2050201</t>
  </si>
  <si>
    <t>学前教育</t>
  </si>
  <si>
    <t xml:space="preserve">    2050202</t>
  </si>
  <si>
    <t>小学教育</t>
  </si>
  <si>
    <t xml:space="preserve">    2050203</t>
  </si>
  <si>
    <t>初中教育</t>
  </si>
  <si>
    <t xml:space="preserve">    2050204</t>
  </si>
  <si>
    <t>高中教育</t>
  </si>
  <si>
    <t xml:space="preserve">    2050299</t>
  </si>
  <si>
    <t>其他普通教育支出</t>
  </si>
  <si>
    <t xml:space="preserve">  20503</t>
  </si>
  <si>
    <t>职业教育</t>
  </si>
  <si>
    <t xml:space="preserve">    2050301</t>
  </si>
  <si>
    <t>初等职业教育</t>
  </si>
  <si>
    <t xml:space="preserve">    2050302</t>
  </si>
  <si>
    <t>中等职业教育</t>
  </si>
  <si>
    <t xml:space="preserve">  20507</t>
  </si>
  <si>
    <t>特殊教育</t>
  </si>
  <si>
    <t xml:space="preserve">    2050701</t>
  </si>
  <si>
    <t>特殊学校教育</t>
  </si>
  <si>
    <t xml:space="preserve">    2050702</t>
  </si>
  <si>
    <t>工读学校教育</t>
  </si>
  <si>
    <t xml:space="preserve">  20508</t>
  </si>
  <si>
    <t>进修及培训</t>
  </si>
  <si>
    <t xml:space="preserve">    2050801</t>
  </si>
  <si>
    <t>教师进修</t>
  </si>
  <si>
    <t xml:space="preserve">    2050802</t>
  </si>
  <si>
    <t>干部教育</t>
  </si>
  <si>
    <t xml:space="preserve">  20509</t>
  </si>
  <si>
    <t>教育费附加安排的支出</t>
  </si>
  <si>
    <t xml:space="preserve">    2050901</t>
  </si>
  <si>
    <t>农村中小学校舍建设</t>
  </si>
  <si>
    <t xml:space="preserve">  20599</t>
  </si>
  <si>
    <t>其他教育支出</t>
  </si>
  <si>
    <t xml:space="preserve">    2059999</t>
  </si>
  <si>
    <t>206</t>
  </si>
  <si>
    <t xml:space="preserve">  20601</t>
  </si>
  <si>
    <t>科学技术管理事务</t>
  </si>
  <si>
    <t xml:space="preserve">    2060101</t>
  </si>
  <si>
    <t xml:space="preserve">    2060103</t>
  </si>
  <si>
    <t xml:space="preserve">  20603</t>
  </si>
  <si>
    <t>应用研究</t>
  </si>
  <si>
    <t xml:space="preserve">    2060304</t>
  </si>
  <si>
    <t>专项科研试制</t>
  </si>
  <si>
    <t xml:space="preserve">  20604</t>
  </si>
  <si>
    <t>技术研究与开发</t>
  </si>
  <si>
    <t xml:space="preserve">    2060404</t>
  </si>
  <si>
    <t>科技成果转化与扩散</t>
  </si>
  <si>
    <t xml:space="preserve">    2060499</t>
  </si>
  <si>
    <t>其他技术研究与开发支出</t>
  </si>
  <si>
    <t xml:space="preserve">  20607</t>
  </si>
  <si>
    <t>科学技术普及</t>
  </si>
  <si>
    <t xml:space="preserve">    2060799</t>
  </si>
  <si>
    <t>其他科学技术普及支出</t>
  </si>
  <si>
    <t xml:space="preserve">  20699</t>
  </si>
  <si>
    <t>其他科学技术支出</t>
  </si>
  <si>
    <t xml:space="preserve">    2069901</t>
  </si>
  <si>
    <t>科技奖励</t>
  </si>
  <si>
    <t xml:space="preserve">    2069999</t>
  </si>
  <si>
    <t>207</t>
  </si>
  <si>
    <t xml:space="preserve">  20701</t>
  </si>
  <si>
    <t>文化和旅游</t>
  </si>
  <si>
    <t xml:space="preserve">    2070101</t>
  </si>
  <si>
    <t xml:space="preserve">    2070102</t>
  </si>
  <si>
    <t xml:space="preserve">    2070104</t>
  </si>
  <si>
    <t>图书馆</t>
  </si>
  <si>
    <t xml:space="preserve">    2070107</t>
  </si>
  <si>
    <t>艺术表演团体</t>
  </si>
  <si>
    <t xml:space="preserve">    2070109</t>
  </si>
  <si>
    <t>群众文化</t>
  </si>
  <si>
    <t xml:space="preserve">    2070111</t>
  </si>
  <si>
    <t>文化创作与保护</t>
  </si>
  <si>
    <t xml:space="preserve">    2070112</t>
  </si>
  <si>
    <t>文化和旅游市场管理</t>
  </si>
  <si>
    <t xml:space="preserve">    2070114</t>
  </si>
  <si>
    <t>文化和旅游管理事务</t>
  </si>
  <si>
    <t xml:space="preserve">    2070199</t>
  </si>
  <si>
    <t>其他文化和旅游支出</t>
  </si>
  <si>
    <t xml:space="preserve">  20702</t>
  </si>
  <si>
    <t>文物</t>
  </si>
  <si>
    <t xml:space="preserve">    2070201</t>
  </si>
  <si>
    <t xml:space="preserve">    2070204</t>
  </si>
  <si>
    <t>文物保护</t>
  </si>
  <si>
    <t xml:space="preserve">    2070206</t>
  </si>
  <si>
    <t>历史名城与古迹</t>
  </si>
  <si>
    <t xml:space="preserve">  20703</t>
  </si>
  <si>
    <t>体育</t>
  </si>
  <si>
    <t xml:space="preserve">    2070307</t>
  </si>
  <si>
    <t>体育场馆</t>
  </si>
  <si>
    <t xml:space="preserve">    2070308</t>
  </si>
  <si>
    <t>群众体育</t>
  </si>
  <si>
    <t xml:space="preserve">    2070399</t>
  </si>
  <si>
    <t>其他体育支出</t>
  </si>
  <si>
    <t xml:space="preserve">  20706</t>
  </si>
  <si>
    <t>新闻出版电影</t>
  </si>
  <si>
    <t xml:space="preserve">    2070605</t>
  </si>
  <si>
    <t>出版发行</t>
  </si>
  <si>
    <t xml:space="preserve">  20708</t>
  </si>
  <si>
    <t>广播电视</t>
  </si>
  <si>
    <t xml:space="preserve">    2070806</t>
  </si>
  <si>
    <t>监测监管</t>
  </si>
  <si>
    <t xml:space="preserve">    2070807</t>
  </si>
  <si>
    <t>传输发射</t>
  </si>
  <si>
    <t xml:space="preserve">    2070808</t>
  </si>
  <si>
    <t>广播电视事务</t>
  </si>
  <si>
    <t xml:space="preserve">    2070899</t>
  </si>
  <si>
    <t>其他广播电视支出</t>
  </si>
  <si>
    <t xml:space="preserve">  20799</t>
  </si>
  <si>
    <t>其他文化旅游体育与传媒支出</t>
  </si>
  <si>
    <t xml:space="preserve">    2079999</t>
  </si>
  <si>
    <t>208</t>
  </si>
  <si>
    <t xml:space="preserve">  20801</t>
  </si>
  <si>
    <t>人力资源和社会保障管理事务</t>
  </si>
  <si>
    <t xml:space="preserve">    2080101</t>
  </si>
  <si>
    <t xml:space="preserve">    2080102</t>
  </si>
  <si>
    <t xml:space="preserve">    2080105</t>
  </si>
  <si>
    <t>劳动保障监察</t>
  </si>
  <si>
    <t xml:space="preserve">    2080106</t>
  </si>
  <si>
    <t>就业管理事务</t>
  </si>
  <si>
    <t xml:space="preserve">    2080108</t>
  </si>
  <si>
    <t xml:space="preserve">    2080109</t>
  </si>
  <si>
    <t>社会保险经办机构</t>
  </si>
  <si>
    <t xml:space="preserve">    2080111</t>
  </si>
  <si>
    <t>公共就业服务和职业技能鉴定机构</t>
  </si>
  <si>
    <t xml:space="preserve">    2080112</t>
  </si>
  <si>
    <t>劳动人事争议调解仲裁</t>
  </si>
  <si>
    <t xml:space="preserve">    2080199</t>
  </si>
  <si>
    <t>其他人力资源和社会保障管理事务支出</t>
  </si>
  <si>
    <t xml:space="preserve">  20802</t>
  </si>
  <si>
    <t>民政管理事务</t>
  </si>
  <si>
    <t xml:space="preserve">    2080201</t>
  </si>
  <si>
    <t xml:space="preserve">    2080202</t>
  </si>
  <si>
    <t xml:space="preserve">    2080206</t>
  </si>
  <si>
    <t>社会组织管理</t>
  </si>
  <si>
    <t xml:space="preserve">    2080207</t>
  </si>
  <si>
    <t>行政区划和地名管理</t>
  </si>
  <si>
    <t xml:space="preserve">    2080208</t>
  </si>
  <si>
    <t>基层政权建设和社区治理</t>
  </si>
  <si>
    <t xml:space="preserve">    2080299</t>
  </si>
  <si>
    <t>其他民政管理事务支出</t>
  </si>
  <si>
    <t xml:space="preserve">  20805</t>
  </si>
  <si>
    <t>行政事业单位养老支出</t>
  </si>
  <si>
    <t xml:space="preserve">    2080501</t>
  </si>
  <si>
    <t>行政单位离退休</t>
  </si>
  <si>
    <t xml:space="preserve">    2080502</t>
  </si>
  <si>
    <t>事业单位离退休</t>
  </si>
  <si>
    <t xml:space="preserve">    2080505</t>
  </si>
  <si>
    <t>机关事业单位基本养老保险缴费支出</t>
  </si>
  <si>
    <t xml:space="preserve">    2080506</t>
  </si>
  <si>
    <t>机关事业单位职业年金缴费支出</t>
  </si>
  <si>
    <t xml:space="preserve">    2080599</t>
  </si>
  <si>
    <t>其他行政事业单位离退休支出</t>
  </si>
  <si>
    <t xml:space="preserve">  20808</t>
  </si>
  <si>
    <t>抚恤</t>
  </si>
  <si>
    <t xml:space="preserve">    2080801</t>
  </si>
  <si>
    <t>死亡抚恤</t>
  </si>
  <si>
    <t xml:space="preserve">    2080802</t>
  </si>
  <si>
    <t>伤残抚恤</t>
  </si>
  <si>
    <t xml:space="preserve">    2080803</t>
  </si>
  <si>
    <t>在乡复员、退伍军人生活补助</t>
  </si>
  <si>
    <t xml:space="preserve">    2080804</t>
  </si>
  <si>
    <t>优抚事业单位支出</t>
  </si>
  <si>
    <t xml:space="preserve">    2080805</t>
  </si>
  <si>
    <t>义务兵优待</t>
  </si>
  <si>
    <t xml:space="preserve">    2080899</t>
  </si>
  <si>
    <t>其他优抚支出</t>
  </si>
  <si>
    <t xml:space="preserve">  20809</t>
  </si>
  <si>
    <t>退役安置</t>
  </si>
  <si>
    <t xml:space="preserve">    2080901</t>
  </si>
  <si>
    <t>退役士兵安置</t>
  </si>
  <si>
    <t xml:space="preserve">    2080902</t>
  </si>
  <si>
    <t>军队移交政府的离退休人员安置</t>
  </si>
  <si>
    <t xml:space="preserve">    2080903</t>
  </si>
  <si>
    <t>军队移交政府离退休干部管理机构</t>
  </si>
  <si>
    <t xml:space="preserve">    2080904</t>
  </si>
  <si>
    <t>退役士兵管理教育</t>
  </si>
  <si>
    <t xml:space="preserve">    2080905</t>
  </si>
  <si>
    <t>军队转业干部安置</t>
  </si>
  <si>
    <t xml:space="preserve">    2080999</t>
  </si>
  <si>
    <t>其他退役安置支出</t>
  </si>
  <si>
    <t xml:space="preserve">  20810</t>
  </si>
  <si>
    <t>社会福利</t>
  </si>
  <si>
    <t xml:space="preserve">    2081001</t>
  </si>
  <si>
    <t>儿童福利</t>
  </si>
  <si>
    <t xml:space="preserve">    2081002</t>
  </si>
  <si>
    <t>老年福利</t>
  </si>
  <si>
    <t xml:space="preserve">    2081004</t>
  </si>
  <si>
    <t>殡葬</t>
  </si>
  <si>
    <t xml:space="preserve">    2081005</t>
  </si>
  <si>
    <t>社会福利事业单位</t>
  </si>
  <si>
    <t xml:space="preserve">    2081006</t>
  </si>
  <si>
    <t>养老服务</t>
  </si>
  <si>
    <t xml:space="preserve">  20811</t>
  </si>
  <si>
    <t>残疾人事业</t>
  </si>
  <si>
    <t xml:space="preserve">    2081101</t>
  </si>
  <si>
    <t xml:space="preserve">    2081102</t>
  </si>
  <si>
    <t xml:space="preserve">    2081104</t>
  </si>
  <si>
    <t>残疾人康复</t>
  </si>
  <si>
    <t xml:space="preserve">    2081105</t>
  </si>
  <si>
    <t>残疾人就业和扶贫</t>
  </si>
  <si>
    <t xml:space="preserve">    2081107</t>
  </si>
  <si>
    <t>残疾人生活和护理补贴</t>
  </si>
  <si>
    <t xml:space="preserve">    2081199</t>
  </si>
  <si>
    <t>其他残疾人事业支出</t>
  </si>
  <si>
    <t xml:space="preserve">  20816</t>
  </si>
  <si>
    <t>红十字事业</t>
  </si>
  <si>
    <t xml:space="preserve">    2081699</t>
  </si>
  <si>
    <t>其他红十字事业支出</t>
  </si>
  <si>
    <t xml:space="preserve">  20819</t>
  </si>
  <si>
    <t>最低生活保障</t>
  </si>
  <si>
    <t xml:space="preserve">    2081901</t>
  </si>
  <si>
    <t>城市最低生活保障金支出</t>
  </si>
  <si>
    <t xml:space="preserve">    2081902</t>
  </si>
  <si>
    <t>农村最低生活保障金支出</t>
  </si>
  <si>
    <t xml:space="preserve">  20820</t>
  </si>
  <si>
    <t>临时救助</t>
  </si>
  <si>
    <t xml:space="preserve">    2082001</t>
  </si>
  <si>
    <t>临时救助支出</t>
  </si>
  <si>
    <t xml:space="preserve">    2082002</t>
  </si>
  <si>
    <t>流浪乞讨人员救助支出</t>
  </si>
  <si>
    <t xml:space="preserve">  20821</t>
  </si>
  <si>
    <t>特困人员救助供养</t>
  </si>
  <si>
    <t xml:space="preserve">    2082101</t>
  </si>
  <si>
    <t>城市特困人员救助供养支出</t>
  </si>
  <si>
    <t xml:space="preserve">    2082102</t>
  </si>
  <si>
    <t>农村特困人员救助供养支出</t>
  </si>
  <si>
    <t xml:space="preserve">  20825</t>
  </si>
  <si>
    <t>其他生活救助</t>
  </si>
  <si>
    <t xml:space="preserve">    2082501</t>
  </si>
  <si>
    <t>其他城市生活救助</t>
  </si>
  <si>
    <t xml:space="preserve">    2082502</t>
  </si>
  <si>
    <t>其他农村生活救助</t>
  </si>
  <si>
    <t xml:space="preserve">  20826</t>
  </si>
  <si>
    <t>财政对基本养老保险基金的补助</t>
  </si>
  <si>
    <t xml:space="preserve">    2082699</t>
  </si>
  <si>
    <t>财政对其他基本养老保险基金的补助</t>
  </si>
  <si>
    <t xml:space="preserve">  20828</t>
  </si>
  <si>
    <t>退役军人管理事务</t>
  </si>
  <si>
    <t xml:space="preserve">    2082801</t>
  </si>
  <si>
    <t xml:space="preserve">    2082804</t>
  </si>
  <si>
    <t>拥军优属</t>
  </si>
  <si>
    <t xml:space="preserve">    2082899</t>
  </si>
  <si>
    <t>其他退役军人事务管理支出</t>
  </si>
  <si>
    <t xml:space="preserve">  20899</t>
  </si>
  <si>
    <t>其他社会保障和就业支出</t>
  </si>
  <si>
    <t xml:space="preserve">    2089999</t>
  </si>
  <si>
    <t>210</t>
  </si>
  <si>
    <t xml:space="preserve">  21001</t>
  </si>
  <si>
    <t>卫生健康管理事务</t>
  </si>
  <si>
    <t xml:space="preserve">    2100101</t>
  </si>
  <si>
    <t xml:space="preserve">    2100102</t>
  </si>
  <si>
    <t xml:space="preserve">    2100199</t>
  </si>
  <si>
    <t>其他卫生健康管理事务支出</t>
  </si>
  <si>
    <t xml:space="preserve">  21002</t>
  </si>
  <si>
    <t>公立医院</t>
  </si>
  <si>
    <t xml:space="preserve">    2100201</t>
  </si>
  <si>
    <t>综合医院</t>
  </si>
  <si>
    <t xml:space="preserve">    2100202</t>
  </si>
  <si>
    <t>中医（民族）医院</t>
  </si>
  <si>
    <t xml:space="preserve">    2100206</t>
  </si>
  <si>
    <t>妇幼保健医院</t>
  </si>
  <si>
    <t xml:space="preserve">  21003</t>
  </si>
  <si>
    <t>基层医疗卫生机构</t>
  </si>
  <si>
    <t xml:space="preserve">    2100301</t>
  </si>
  <si>
    <t>城市社区卫生机构</t>
  </si>
  <si>
    <t xml:space="preserve">    2100302</t>
  </si>
  <si>
    <t>乡镇卫生院</t>
  </si>
  <si>
    <t xml:space="preserve">    2100399</t>
  </si>
  <si>
    <t>其他基层医疗卫生机构支出</t>
  </si>
  <si>
    <t xml:space="preserve">  21004</t>
  </si>
  <si>
    <t>公共卫生</t>
  </si>
  <si>
    <t xml:space="preserve">    2100401</t>
  </si>
  <si>
    <t>疾病预防控制机构</t>
  </si>
  <si>
    <t xml:space="preserve">    2100402</t>
  </si>
  <si>
    <t>卫生监督机构</t>
  </si>
  <si>
    <t xml:space="preserve">    2100403</t>
  </si>
  <si>
    <t>妇幼保健机构</t>
  </si>
  <si>
    <t xml:space="preserve">    2100405</t>
  </si>
  <si>
    <t>应急救治机构</t>
  </si>
  <si>
    <t xml:space="preserve">    2100406</t>
  </si>
  <si>
    <t>采供血机构</t>
  </si>
  <si>
    <t xml:space="preserve">    2100407</t>
  </si>
  <si>
    <t>其他专业公共卫生机构</t>
  </si>
  <si>
    <t xml:space="preserve">    2100408</t>
  </si>
  <si>
    <t>基本公共卫生服务</t>
  </si>
  <si>
    <t xml:space="preserve">    2100409</t>
  </si>
  <si>
    <t>重大公共卫生服务</t>
  </si>
  <si>
    <t xml:space="preserve">    2100410</t>
  </si>
  <si>
    <t>突发公共卫生事件应急处理</t>
  </si>
  <si>
    <t xml:space="preserve">    2100499</t>
  </si>
  <si>
    <t>其他公共卫生支出</t>
  </si>
  <si>
    <t xml:space="preserve">  21006</t>
  </si>
  <si>
    <t>中医药</t>
  </si>
  <si>
    <t xml:space="preserve">    2100601</t>
  </si>
  <si>
    <t>中医（民族医）药专项</t>
  </si>
  <si>
    <t xml:space="preserve">  21007</t>
  </si>
  <si>
    <t>计划生育事务</t>
  </si>
  <si>
    <t xml:space="preserve">    2100717</t>
  </si>
  <si>
    <t>计划生育服务</t>
  </si>
  <si>
    <t xml:space="preserve">    2100799</t>
  </si>
  <si>
    <t>其他计划生育事务支出</t>
  </si>
  <si>
    <t xml:space="preserve">  21011</t>
  </si>
  <si>
    <t>行政事业单位医疗</t>
  </si>
  <si>
    <t xml:space="preserve">    2101101</t>
  </si>
  <si>
    <t>行政单位医疗</t>
  </si>
  <si>
    <t xml:space="preserve">    2101102</t>
  </si>
  <si>
    <t>事业单位医疗</t>
  </si>
  <si>
    <t xml:space="preserve">    2101103</t>
  </si>
  <si>
    <t>公务员医疗补助</t>
  </si>
  <si>
    <t xml:space="preserve">  21013</t>
  </si>
  <si>
    <t>医疗救助</t>
  </si>
  <si>
    <t xml:space="preserve">    2101301</t>
  </si>
  <si>
    <t>城乡医疗救助</t>
  </si>
  <si>
    <t xml:space="preserve">    2101399</t>
  </si>
  <si>
    <t>其他医疗救助支出</t>
  </si>
  <si>
    <t xml:space="preserve">  21014</t>
  </si>
  <si>
    <t>优抚对象医疗</t>
  </si>
  <si>
    <t xml:space="preserve">    2101401</t>
  </si>
  <si>
    <t>优抚对象医疗补助</t>
  </si>
  <si>
    <t xml:space="preserve">  21015</t>
  </si>
  <si>
    <t>医疗保障管理事务</t>
  </si>
  <si>
    <t xml:space="preserve">    2101501</t>
  </si>
  <si>
    <t xml:space="preserve">    2101502</t>
  </si>
  <si>
    <t xml:space="preserve">    2101506</t>
  </si>
  <si>
    <t>医疗保障经办事务</t>
  </si>
  <si>
    <t xml:space="preserve">    2101599</t>
  </si>
  <si>
    <t>其他医疗保障管理事务支出</t>
  </si>
  <si>
    <t xml:space="preserve">  21099</t>
  </si>
  <si>
    <t>其他卫生健康支出</t>
  </si>
  <si>
    <t xml:space="preserve">    2109999</t>
  </si>
  <si>
    <t>211</t>
  </si>
  <si>
    <t xml:space="preserve">  21101</t>
  </si>
  <si>
    <t>环境保护管理事务</t>
  </si>
  <si>
    <t xml:space="preserve">    2110101</t>
  </si>
  <si>
    <t xml:space="preserve">    2110102</t>
  </si>
  <si>
    <t xml:space="preserve">    2110104</t>
  </si>
  <si>
    <t>生态环境保护宣传</t>
  </si>
  <si>
    <t xml:space="preserve">    2110199</t>
  </si>
  <si>
    <t>其他环境保护管理事务支出</t>
  </si>
  <si>
    <t xml:space="preserve">  21102</t>
  </si>
  <si>
    <t>环境监测与监察</t>
  </si>
  <si>
    <t xml:space="preserve">    2110299</t>
  </si>
  <si>
    <t>其他环境监测与监察支出</t>
  </si>
  <si>
    <t xml:space="preserve">  21103</t>
  </si>
  <si>
    <t>污染防治</t>
  </si>
  <si>
    <t xml:space="preserve">    2110301</t>
  </si>
  <si>
    <t>大气</t>
  </si>
  <si>
    <t xml:space="preserve">    2110302</t>
  </si>
  <si>
    <t>水体</t>
  </si>
  <si>
    <t xml:space="preserve">    2110304</t>
  </si>
  <si>
    <t>固体废弃物与化学品</t>
  </si>
  <si>
    <t xml:space="preserve">    2110307</t>
  </si>
  <si>
    <t>土壤</t>
  </si>
  <si>
    <t xml:space="preserve">    2110399</t>
  </si>
  <si>
    <t>其他污染防治支出</t>
  </si>
  <si>
    <t xml:space="preserve">  21104</t>
  </si>
  <si>
    <t>自然生态保护</t>
  </si>
  <si>
    <t xml:space="preserve">    2110402</t>
  </si>
  <si>
    <t>农村环境保护</t>
  </si>
  <si>
    <t xml:space="preserve">  21106</t>
  </si>
  <si>
    <t>退耕还林还草</t>
  </si>
  <si>
    <t xml:space="preserve">    2110602</t>
  </si>
  <si>
    <t>退耕现金</t>
  </si>
  <si>
    <t xml:space="preserve">  21111</t>
  </si>
  <si>
    <t>污染减排</t>
  </si>
  <si>
    <t xml:space="preserve">    2111101</t>
  </si>
  <si>
    <t>生态环境监测与信息</t>
  </si>
  <si>
    <t xml:space="preserve">    2111103</t>
  </si>
  <si>
    <t>减排专项支出</t>
  </si>
  <si>
    <t>212</t>
  </si>
  <si>
    <t xml:space="preserve">  21201</t>
  </si>
  <si>
    <t>城乡社区管理事务</t>
  </si>
  <si>
    <t xml:space="preserve">    2120101</t>
  </si>
  <si>
    <t xml:space="preserve">    2120102</t>
  </si>
  <si>
    <t xml:space="preserve">    2120103</t>
  </si>
  <si>
    <t xml:space="preserve">    2120104</t>
  </si>
  <si>
    <t>城管执法</t>
  </si>
  <si>
    <t xml:space="preserve">    2120106</t>
  </si>
  <si>
    <t>工程建设管理</t>
  </si>
  <si>
    <t xml:space="preserve">    2120199</t>
  </si>
  <si>
    <t>其他城乡社区管理事务支出</t>
  </si>
  <si>
    <t xml:space="preserve">  21202</t>
  </si>
  <si>
    <t>城乡社区规划与管理</t>
  </si>
  <si>
    <t xml:space="preserve">    2120201</t>
  </si>
  <si>
    <t xml:space="preserve">  21203</t>
  </si>
  <si>
    <t>城乡社区公共设施</t>
  </si>
  <si>
    <t xml:space="preserve">    2120303</t>
  </si>
  <si>
    <t>小城镇基础设施建设</t>
  </si>
  <si>
    <t xml:space="preserve">    2120399</t>
  </si>
  <si>
    <t>其他城乡社区公共设施支出</t>
  </si>
  <si>
    <t xml:space="preserve">  21205</t>
  </si>
  <si>
    <t>城乡社区环境卫生</t>
  </si>
  <si>
    <t xml:space="preserve">    2120501</t>
  </si>
  <si>
    <t xml:space="preserve">  21206</t>
  </si>
  <si>
    <t>建设市场管理与监督</t>
  </si>
  <si>
    <t xml:space="preserve">    2120601</t>
  </si>
  <si>
    <t xml:space="preserve">  21299</t>
  </si>
  <si>
    <t>其他城乡社区支出</t>
  </si>
  <si>
    <t xml:space="preserve">    2129999</t>
  </si>
  <si>
    <t>213</t>
  </si>
  <si>
    <t xml:space="preserve">  21301</t>
  </si>
  <si>
    <t>农业农村</t>
  </si>
  <si>
    <t xml:space="preserve">    2130101</t>
  </si>
  <si>
    <t xml:space="preserve">    2130102</t>
  </si>
  <si>
    <t xml:space="preserve">    2130104</t>
  </si>
  <si>
    <t xml:space="preserve">    2130106</t>
  </si>
  <si>
    <t>科技转化与推广服务</t>
  </si>
  <si>
    <t xml:space="preserve">    2130108</t>
  </si>
  <si>
    <t>病虫害控制</t>
  </si>
  <si>
    <t xml:space="preserve">    2130109</t>
  </si>
  <si>
    <t>农产品质量安全</t>
  </si>
  <si>
    <t xml:space="preserve">    2130110</t>
  </si>
  <si>
    <t>执法监管</t>
  </si>
  <si>
    <t xml:space="preserve">    2130111</t>
  </si>
  <si>
    <t>统计监测与信息服务</t>
  </si>
  <si>
    <t xml:space="preserve">    2130112</t>
  </si>
  <si>
    <t>农业行业业务管理</t>
  </si>
  <si>
    <t xml:space="preserve">    2130122</t>
  </si>
  <si>
    <t>农业生产发展</t>
  </si>
  <si>
    <t xml:space="preserve">    2130124</t>
  </si>
  <si>
    <t>乡村产业与合作经济</t>
  </si>
  <si>
    <t xml:space="preserve">    2130125</t>
  </si>
  <si>
    <t>农产品加工与促销</t>
  </si>
  <si>
    <t xml:space="preserve">    2130135</t>
  </si>
  <si>
    <t>农业资源保护修复与利用</t>
  </si>
  <si>
    <t xml:space="preserve">    2130153</t>
  </si>
  <si>
    <t>农田建设</t>
  </si>
  <si>
    <t xml:space="preserve">    2130199</t>
  </si>
  <si>
    <t>其他农业支出</t>
  </si>
  <si>
    <t xml:space="preserve">  21302</t>
  </si>
  <si>
    <t>林业和草原</t>
  </si>
  <si>
    <t xml:space="preserve">    2130201</t>
  </si>
  <si>
    <t xml:space="preserve">    2130202</t>
  </si>
  <si>
    <t xml:space="preserve">    2130204</t>
  </si>
  <si>
    <t>事业机构</t>
  </si>
  <si>
    <t xml:space="preserve">    2130205</t>
  </si>
  <si>
    <t>森林资源培育</t>
  </si>
  <si>
    <t xml:space="preserve">    2130207</t>
  </si>
  <si>
    <t>森林资源管理</t>
  </si>
  <si>
    <t xml:space="preserve">    2130209</t>
  </si>
  <si>
    <t>森林生态效益补偿</t>
  </si>
  <si>
    <t xml:space="preserve">    2130212</t>
  </si>
  <si>
    <t>湿地保护</t>
  </si>
  <si>
    <t xml:space="preserve">    2130213</t>
  </si>
  <si>
    <t>执法与监督</t>
  </si>
  <si>
    <t xml:space="preserve">    2130234</t>
  </si>
  <si>
    <t>林业草原防灾减灾</t>
  </si>
  <si>
    <t xml:space="preserve">    2130299</t>
  </si>
  <si>
    <t>其他林业和草原支出</t>
  </si>
  <si>
    <t xml:space="preserve">  21303</t>
  </si>
  <si>
    <t>水利</t>
  </si>
  <si>
    <t xml:space="preserve">    2130301</t>
  </si>
  <si>
    <t xml:space="preserve">    2130302</t>
  </si>
  <si>
    <t xml:space="preserve">    2130306</t>
  </si>
  <si>
    <t>水利工程运行与维护</t>
  </si>
  <si>
    <t xml:space="preserve">    2130309</t>
  </si>
  <si>
    <t>水利执法监督</t>
  </si>
  <si>
    <t xml:space="preserve">    2130311</t>
  </si>
  <si>
    <t>水资源节约管理与保护</t>
  </si>
  <si>
    <t xml:space="preserve">    2130312</t>
  </si>
  <si>
    <t>水质监测</t>
  </si>
  <si>
    <t xml:space="preserve">    2130313</t>
  </si>
  <si>
    <t>水文测报</t>
  </si>
  <si>
    <t xml:space="preserve">    2130314</t>
  </si>
  <si>
    <t>防汛</t>
  </si>
  <si>
    <t xml:space="preserve">    2130316</t>
  </si>
  <si>
    <t>农村水利</t>
  </si>
  <si>
    <t xml:space="preserve">    2130317</t>
  </si>
  <si>
    <t>水利技术推广</t>
  </si>
  <si>
    <t xml:space="preserve">    2130399</t>
  </si>
  <si>
    <t>其他水利支出</t>
  </si>
  <si>
    <t xml:space="preserve">  21305</t>
  </si>
  <si>
    <t>扶贫</t>
  </si>
  <si>
    <t xml:space="preserve">    2130504</t>
  </si>
  <si>
    <t>农村基础设施建设</t>
  </si>
  <si>
    <t xml:space="preserve">    2130506</t>
  </si>
  <si>
    <t>社会发展</t>
  </si>
  <si>
    <t xml:space="preserve">    2130507</t>
  </si>
  <si>
    <t>扶贫贷款奖补和贴息</t>
  </si>
  <si>
    <t xml:space="preserve">    2130599</t>
  </si>
  <si>
    <t>其他扶贫支出</t>
  </si>
  <si>
    <t xml:space="preserve">  21307</t>
  </si>
  <si>
    <t>农村综合改革</t>
  </si>
  <si>
    <t xml:space="preserve">    2130701</t>
  </si>
  <si>
    <t>对村级公益事业建设的补助</t>
  </si>
  <si>
    <t xml:space="preserve">    2130705</t>
  </si>
  <si>
    <t>对村民委员会和村党支部的补助</t>
  </si>
  <si>
    <t xml:space="preserve">  21308</t>
  </si>
  <si>
    <t>普惠金融发展支出</t>
  </si>
  <si>
    <t xml:space="preserve">    2130803</t>
  </si>
  <si>
    <t>农业保险保费补贴</t>
  </si>
  <si>
    <t xml:space="preserve">    2130804</t>
  </si>
  <si>
    <t>创业担保贷款贴息</t>
  </si>
  <si>
    <t xml:space="preserve">  21399</t>
  </si>
  <si>
    <t>其他农林水支出</t>
  </si>
  <si>
    <t xml:space="preserve">    2139999</t>
  </si>
  <si>
    <t>214</t>
  </si>
  <si>
    <t xml:space="preserve">  21401</t>
  </si>
  <si>
    <t>公路水路运输</t>
  </si>
  <si>
    <t xml:space="preserve">    2140101</t>
  </si>
  <si>
    <t xml:space="preserve">    2140102</t>
  </si>
  <si>
    <t xml:space="preserve">    2140106</t>
  </si>
  <si>
    <t>公路养护</t>
  </si>
  <si>
    <t xml:space="preserve">    2140110</t>
  </si>
  <si>
    <t>公路和运输安全</t>
  </si>
  <si>
    <t xml:space="preserve">    2140112</t>
  </si>
  <si>
    <t>公路运输管理</t>
  </si>
  <si>
    <t xml:space="preserve">    2140136</t>
  </si>
  <si>
    <t>水路运输管理支出</t>
  </si>
  <si>
    <t xml:space="preserve">    2140199</t>
  </si>
  <si>
    <t>其他公路水路运输支出</t>
  </si>
  <si>
    <t>215</t>
  </si>
  <si>
    <t xml:space="preserve">  21505</t>
  </si>
  <si>
    <t>工业和信息产业监管</t>
  </si>
  <si>
    <t xml:space="preserve">    2150517</t>
  </si>
  <si>
    <t>产业发展</t>
  </si>
  <si>
    <t xml:space="preserve">  21508</t>
  </si>
  <si>
    <t>支持中小企业发展和管理支出</t>
  </si>
  <si>
    <t xml:space="preserve">    2150805</t>
  </si>
  <si>
    <t>中小企业发展专项</t>
  </si>
  <si>
    <t xml:space="preserve">    2150899</t>
  </si>
  <si>
    <t>其他支持中小企业发展和管理支出</t>
  </si>
  <si>
    <t>216</t>
  </si>
  <si>
    <t xml:space="preserve">  21602</t>
  </si>
  <si>
    <t>商业流通事务</t>
  </si>
  <si>
    <t xml:space="preserve">    2160201</t>
  </si>
  <si>
    <t xml:space="preserve">    2160202</t>
  </si>
  <si>
    <t xml:space="preserve">    2160216</t>
  </si>
  <si>
    <t>食品流通安全补贴</t>
  </si>
  <si>
    <t xml:space="preserve">    2160299</t>
  </si>
  <si>
    <t>其他商业流通事务支出</t>
  </si>
  <si>
    <t xml:space="preserve">  21606</t>
  </si>
  <si>
    <t>涉外发展服务支出</t>
  </si>
  <si>
    <t xml:space="preserve">    2160699</t>
  </si>
  <si>
    <t>其他涉外发展服务支出</t>
  </si>
  <si>
    <t xml:space="preserve">  21699</t>
  </si>
  <si>
    <t>其他商业服务业等支出</t>
  </si>
  <si>
    <t xml:space="preserve">    2169999</t>
  </si>
  <si>
    <t>217</t>
  </si>
  <si>
    <t xml:space="preserve">  21701</t>
  </si>
  <si>
    <t>金融部门行政支出</t>
  </si>
  <si>
    <t xml:space="preserve">    2170199</t>
  </si>
  <si>
    <t>金融部门其他行政支出</t>
  </si>
  <si>
    <t xml:space="preserve">  21702</t>
  </si>
  <si>
    <t>金融部门监管支出</t>
  </si>
  <si>
    <t xml:space="preserve">    2170299</t>
  </si>
  <si>
    <t>金融部门其他监管支出</t>
  </si>
  <si>
    <t>220</t>
  </si>
  <si>
    <t xml:space="preserve">  22001</t>
  </si>
  <si>
    <t>自然资源事务</t>
  </si>
  <si>
    <t xml:space="preserve">    2200102</t>
  </si>
  <si>
    <t xml:space="preserve">    2200104</t>
  </si>
  <si>
    <t>自然资源规划及管理</t>
  </si>
  <si>
    <t xml:space="preserve">    2200106</t>
  </si>
  <si>
    <t>自然资源利用与保护</t>
  </si>
  <si>
    <t xml:space="preserve">    2200108</t>
  </si>
  <si>
    <t>自然资源行业业务管理</t>
  </si>
  <si>
    <t xml:space="preserve">    2200109</t>
  </si>
  <si>
    <t>自然资源调查与确权登记</t>
  </si>
  <si>
    <t xml:space="preserve">    2200113</t>
  </si>
  <si>
    <t>地质矿产资源与环境调查</t>
  </si>
  <si>
    <t xml:space="preserve">  22005</t>
  </si>
  <si>
    <t>气象事务</t>
  </si>
  <si>
    <t xml:space="preserve">    2200599</t>
  </si>
  <si>
    <t>其他气象事务支出</t>
  </si>
  <si>
    <t>221</t>
  </si>
  <si>
    <t xml:space="preserve">  22101</t>
  </si>
  <si>
    <t>保障性安居工程支出</t>
  </si>
  <si>
    <t xml:space="preserve">    2210105</t>
  </si>
  <si>
    <t>农村危房改造</t>
  </si>
  <si>
    <t xml:space="preserve">    2210107</t>
  </si>
  <si>
    <t>保障性住房租金补贴</t>
  </si>
  <si>
    <t xml:space="preserve">    2210108</t>
  </si>
  <si>
    <t>老旧小区改造</t>
  </si>
  <si>
    <t xml:space="preserve">  22102</t>
  </si>
  <si>
    <t>住房改革支出</t>
  </si>
  <si>
    <t xml:space="preserve">    2210201</t>
  </si>
  <si>
    <t>住房公积金</t>
  </si>
  <si>
    <t>222</t>
  </si>
  <si>
    <t xml:space="preserve">  22201</t>
  </si>
  <si>
    <t>粮油物资事务</t>
  </si>
  <si>
    <t xml:space="preserve">    2220102</t>
  </si>
  <si>
    <t xml:space="preserve">    2220105</t>
  </si>
  <si>
    <t>信息统计</t>
  </si>
  <si>
    <t xml:space="preserve">  22204</t>
  </si>
  <si>
    <t>粮油储备</t>
  </si>
  <si>
    <t xml:space="preserve">    2220401</t>
  </si>
  <si>
    <t>储备粮油补贴</t>
  </si>
  <si>
    <t>224</t>
  </si>
  <si>
    <t xml:space="preserve">  22401</t>
  </si>
  <si>
    <t>应急管理事务</t>
  </si>
  <si>
    <t xml:space="preserve">    2240101</t>
  </si>
  <si>
    <t xml:space="preserve">    2240102</t>
  </si>
  <si>
    <t xml:space="preserve">  22402</t>
  </si>
  <si>
    <t>消防事务</t>
  </si>
  <si>
    <t xml:space="preserve">    2240201</t>
  </si>
  <si>
    <t xml:space="preserve">    2240204</t>
  </si>
  <si>
    <t>消防应急救援</t>
  </si>
  <si>
    <t xml:space="preserve">  22404</t>
  </si>
  <si>
    <t>煤矿安全</t>
  </si>
  <si>
    <t xml:space="preserve">    2240402</t>
  </si>
  <si>
    <t xml:space="preserve">  22406</t>
  </si>
  <si>
    <t>自然灾害防治</t>
  </si>
  <si>
    <t xml:space="preserve">    2240601</t>
  </si>
  <si>
    <t>地质灾害防治</t>
  </si>
  <si>
    <t xml:space="preserve">    2240699</t>
  </si>
  <si>
    <t>其他自然灾害防治支出</t>
  </si>
  <si>
    <t xml:space="preserve">  22407</t>
  </si>
  <si>
    <t>自然灾害救灾及恢复重建支出</t>
  </si>
  <si>
    <t xml:space="preserve">    2240704</t>
  </si>
  <si>
    <t>自然灾害灾后重建补助</t>
  </si>
  <si>
    <t xml:space="preserve">  22499</t>
  </si>
  <si>
    <t>其他灾害防治及应急管理支出</t>
  </si>
  <si>
    <t xml:space="preserve">    2249999</t>
  </si>
  <si>
    <t>其他自然灾害救灾及恢复重建支出</t>
  </si>
  <si>
    <t>227</t>
  </si>
  <si>
    <t>229</t>
  </si>
  <si>
    <t xml:space="preserve">  22999</t>
  </si>
  <si>
    <t xml:space="preserve">    2299999</t>
  </si>
  <si>
    <t>231</t>
  </si>
  <si>
    <t>债务还本支出</t>
  </si>
  <si>
    <t xml:space="preserve">  23103</t>
  </si>
  <si>
    <t>地方政府一般债务还本支出</t>
  </si>
  <si>
    <t xml:space="preserve">    2310303</t>
  </si>
  <si>
    <t>地方政府向国际组织借款还本支出</t>
  </si>
  <si>
    <t>232</t>
  </si>
  <si>
    <t xml:space="preserve">  23203</t>
  </si>
  <si>
    <t>地方政府一般债务付息支出</t>
  </si>
  <si>
    <t xml:space="preserve">    2320301</t>
  </si>
  <si>
    <t>地方政府一般债券付息支出</t>
  </si>
  <si>
    <t xml:space="preserve">    2320303</t>
  </si>
  <si>
    <t>地方政府向国际组织借款付息支出</t>
  </si>
  <si>
    <t>233</t>
  </si>
  <si>
    <t xml:space="preserve">  23303</t>
  </si>
  <si>
    <t>地方政府一般债务发行费用支出</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</si>
  <si>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</si>
  <si>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</si>
  <si>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</si>
  <si>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</si>
  <si>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</si>
  <si>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</si>
  <si>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</si>
  <si>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</si>
  <si>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国土海洋气象等支出</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</si>
  <si>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</si>
  <si>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</si>
  <si>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2021年区级一般公共预算本级基本支出预算表 </t>
  </si>
  <si>
    <t>（按经济分类科目）</t>
  </si>
  <si>
    <t xml:space="preserve">           支       出</t>
  </si>
  <si>
    <t>预 算 数</t>
  </si>
  <si>
    <t>本级基本支出合计</t>
  </si>
  <si>
    <t>一、机关工资福利支出</t>
  </si>
  <si>
    <t xml:space="preserve">   工资津补贴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</si>
  <si>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</si>
  <si>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</si>
  <si>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</si>
  <si>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</si>
  <si>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</si>
  <si>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</si>
  <si>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</si>
  <si>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</si>
  <si>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</si>
  <si>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</si>
  <si>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</si>
  <si>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</si>
  <si>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</si>
  <si>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三、机关资本性支出（一）</t>
  </si>
  <si>
    <t xml:space="preserve">   公务用车购置</t>
  </si>
  <si>
    <t>四、对事业单位经常性补助</t>
  </si>
  <si>
    <t xml:space="preserve">   工资福利支出</t>
  </si>
  <si>
    <t xml:space="preserve">   商品和服务支出</t>
  </si>
  <si>
    <t>五、对事业单位资本性补助</t>
  </si>
  <si>
    <t xml:space="preserve">   资本性支出（一）</t>
  </si>
  <si>
    <t>六、对个人和家庭的补助</t>
  </si>
  <si>
    <t xml:space="preserve">   社会福利和救助</t>
  </si>
  <si>
    <t xml:space="preserve">   助学金</t>
  </si>
  <si>
    <t xml:space="preserve">   离退休费</t>
  </si>
  <si>
    <t xml:space="preserve">   其他对个人和家庭补助</t>
  </si>
  <si>
    <t>注：1.本表按照新的“政府预算支出经济分类科目” 将市本级基本支出细化到款级科目。 
    2.本表的本级基本支出合计数与表15的本级基本支出合计数相等。</t>
  </si>
  <si>
    <t>表17</t>
  </si>
  <si>
    <t xml:space="preserve">2021年区级一般公共预算转移支付收支预算表 </t>
  </si>
  <si>
    <t xml:space="preserve">    返还性收入</t>
  </si>
  <si>
    <t>（一）体制上解</t>
  </si>
  <si>
    <t xml:space="preserve">      所得税基数返还收入 </t>
  </si>
  <si>
    <t>（二）专项上解</t>
  </si>
  <si>
    <t xml:space="preserve">      成品油税费改革税收返还收入</t>
  </si>
  <si>
    <t xml:space="preserve">      增值税税收返还收入</t>
  </si>
  <si>
    <t>（一）一般性转移支付支出</t>
  </si>
  <si>
    <t xml:space="preserve">      消费税税收返还收入</t>
  </si>
  <si>
    <t xml:space="preserve">   体制补助</t>
  </si>
  <si>
    <t xml:space="preserve">      增值税“五五分享”税收返还收入</t>
  </si>
  <si>
    <t xml:space="preserve">   结算补助</t>
  </si>
  <si>
    <t xml:space="preserve">      其他返还性收入</t>
  </si>
  <si>
    <t>（二）专项转移支付</t>
  </si>
  <si>
    <t xml:space="preserve">    一般性转移支付收入</t>
  </si>
  <si>
    <t>三、地方政府债券还本支出</t>
  </si>
  <si>
    <t xml:space="preserve">      体制补助收入</t>
  </si>
  <si>
    <t>四、结转结余</t>
  </si>
  <si>
    <t xml:space="preserve">      均衡性转移支付收入</t>
  </si>
  <si>
    <t>五、一般公共预算支出</t>
  </si>
  <si>
    <t xml:space="preserve">      县级基本财力保障机制奖补资金收入</t>
  </si>
  <si>
    <t>六、安排预算稳定调节基金</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</si>
  <si>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</si>
  <si>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</si>
  <si>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</si>
  <si>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</si>
  <si>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</si>
  <si>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</si>
  <si>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</si>
  <si>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</si>
  <si>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</si>
  <si>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</si>
  <si>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</si>
  <si>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</si>
  <si>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</si>
  <si>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</si>
  <si>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</si>
  <si>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</si>
  <si>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</si>
  <si>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</si>
  <si>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</si>
  <si>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</si>
  <si>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</si>
  <si>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</si>
  <si>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</si>
  <si>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</si>
  <si>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</si>
  <si>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</si>
  <si>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</si>
  <si>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</si>
  <si>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</si>
  <si>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</si>
  <si>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</si>
  <si>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</si>
  <si>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</si>
  <si>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</si>
  <si>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</si>
  <si>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</si>
  <si>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</si>
  <si>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</si>
  <si>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</si>
  <si>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</si>
  <si>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</si>
  <si>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</si>
  <si>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</si>
  <si>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</si>
  <si>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</si>
  <si>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</si>
  <si>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</si>
  <si>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</si>
  <si>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</si>
  <si>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</si>
  <si>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</si>
  <si>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</si>
  <si>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</si>
  <si>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</si>
  <si>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五、债券转贷收入</t>
  </si>
  <si>
    <t xml:space="preserve">注：本表详细反映2021年一般公共预算转移支付收入和转移支付支出情况。
    </t>
  </si>
  <si>
    <t>表18</t>
  </si>
  <si>
    <t xml:space="preserve">2021年区级一般公共预算转移支付支出预算表 </t>
  </si>
  <si>
    <t>注：本表直观反映预算安排中区级对各镇的补助情况。按照《预算法》规定，转移支付应当分地区、分项目编制。</t>
  </si>
  <si>
    <t>表19</t>
  </si>
  <si>
    <t>补助各镇合计</t>
  </si>
  <si>
    <t xml:space="preserve">      园区（组团）超收返还补助</t>
  </si>
  <si>
    <t xml:space="preserve">      国有公司税收返还补助</t>
  </si>
  <si>
    <t xml:space="preserve">      其他返还性补助</t>
  </si>
  <si>
    <t xml:space="preserve">      体制补助</t>
  </si>
  <si>
    <t xml:space="preserve">      结算补助</t>
  </si>
  <si>
    <t xml:space="preserve">      文化体育与传媒</t>
  </si>
  <si>
    <t xml:space="preserve">      医疗卫生与计划生育</t>
  </si>
  <si>
    <t xml:space="preserve">      资源勘探信息等</t>
  </si>
  <si>
    <t xml:space="preserve">      国土海洋气象等</t>
  </si>
  <si>
    <t xml:space="preserve">      灾害防治及应急管理支出</t>
  </si>
  <si>
    <t xml:space="preserve">      其他支出</t>
  </si>
  <si>
    <t>表20</t>
  </si>
  <si>
    <t xml:space="preserve">2021年区级政府性基金预算收支预算表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</si>
  <si>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</si>
  <si>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</si>
  <si>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</si>
  <si>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</si>
  <si>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</si>
  <si>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</si>
  <si>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</si>
  <si>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</si>
  <si>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</si>
  <si>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</si>
  <si>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一、补助下级支出</t>
  </si>
  <si>
    <t>二、上解上级支出</t>
  </si>
  <si>
    <t>注：1.本表直观反映2021年政府性基金预算收入与支出的平衡关系。
    2.收入总计（本级收入合计+转移性收入合计）=支出总计（本级支出合计+转移性支出合计）。</t>
  </si>
  <si>
    <t>关于2021年区级政府性基金预算收支预算的说明</t>
  </si>
  <si>
    <t xml:space="preserve">    政府性基金预算是对依照法律、行政法规的规定在一定期限内向特定对象征收、收取或者以其他方式筹集的资金，专项用于特定公共事业发展的收支预算。
    一、2021年区本级政府性基金预算收入。
    2021年区本级政府性基金预算收入年初预算为611000万元，较上年增长0.6%，其中，国有土地使用权出让收入557800万元，较上年增长0.4%。
    政府性基金预算本级收入加上上级补助收入和上年结余，收入总计633877万元。
    二、2021年区本级政府性基金预算收入。
    2021年区本级政府性基金预算支出年初预算为427842万元，较上年下降29%。
    政府性基金预算本级支出加上补助下级支出、上解上级支出和调出资金，支出总计633877万元。</t>
  </si>
  <si>
    <t>表21</t>
  </si>
  <si>
    <t xml:space="preserve">2021年区级政府性基金预算本级支出预算表 </t>
  </si>
  <si>
    <t>政府性基金预算小计</t>
  </si>
  <si>
    <t xml:space="preserve">  20822</t>
  </si>
  <si>
    <t xml:space="preserve">    2082201</t>
  </si>
  <si>
    <t xml:space="preserve">    2082202</t>
  </si>
  <si>
    <t xml:space="preserve">  20823</t>
  </si>
  <si>
    <t xml:space="preserve">    2082302</t>
  </si>
  <si>
    <t xml:space="preserve">  21208</t>
  </si>
  <si>
    <t xml:space="preserve">    2120801</t>
  </si>
  <si>
    <t xml:space="preserve">    2120899</t>
  </si>
  <si>
    <t xml:space="preserve">  21211</t>
  </si>
  <si>
    <t xml:space="preserve">  21213</t>
  </si>
  <si>
    <t xml:space="preserve">    2121399</t>
  </si>
  <si>
    <t xml:space="preserve">  21214</t>
  </si>
  <si>
    <t xml:space="preserve">    2121499</t>
  </si>
  <si>
    <t xml:space="preserve">  21366</t>
  </si>
  <si>
    <t xml:space="preserve">    2136601</t>
  </si>
  <si>
    <t xml:space="preserve">  21367</t>
  </si>
  <si>
    <t xml:space="preserve">    2136701</t>
  </si>
  <si>
    <t xml:space="preserve">    2136799</t>
  </si>
  <si>
    <t xml:space="preserve">  21369</t>
  </si>
  <si>
    <t xml:space="preserve">    2136902</t>
  </si>
  <si>
    <t xml:space="preserve">  22960</t>
  </si>
  <si>
    <t xml:space="preserve">    2296003</t>
  </si>
  <si>
    <t xml:space="preserve">    2296006</t>
  </si>
  <si>
    <t xml:space="preserve">  23204</t>
  </si>
  <si>
    <t xml:space="preserve">    2320411</t>
  </si>
  <si>
    <t xml:space="preserve">    2320431</t>
  </si>
  <si>
    <t xml:space="preserve">    2320498</t>
  </si>
  <si>
    <t xml:space="preserve">  23304</t>
  </si>
  <si>
    <t xml:space="preserve">    2330411</t>
  </si>
  <si>
    <t>表22</t>
  </si>
  <si>
    <t xml:space="preserve">2021年区级政府性基金预算转移支付收支预算表 </t>
  </si>
  <si>
    <t>注：本表详细反映2021年政府性基金预算转移支付收入和转移支付支出情况。</t>
  </si>
  <si>
    <t>表23</t>
  </si>
  <si>
    <t xml:space="preserve">2021年区级国有资本经营预算收支预算表 </t>
  </si>
  <si>
    <t xml:space="preserve">  国有企业棚户区改造</t>
  </si>
  <si>
    <t xml:space="preserve">  “三供一业”移交补助支出</t>
  </si>
  <si>
    <t xml:space="preserve">  其他历史遗留及改革成本支出</t>
  </si>
  <si>
    <t xml:space="preserve">  支持科技进步支出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</si>
  <si>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</si>
  <si>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</si>
  <si>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</si>
  <si>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</si>
  <si>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</si>
  <si>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</si>
  <si>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</si>
  <si>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   上年结余</t>
  </si>
  <si>
    <t>注：1.本表直观反映2021年国有资本经营预算收入与支出的平衡关系。
    2.收入总计（本级收入合计+转移性收入合计）=支出总计（本级支出合计+转移性支出合计）。</t>
  </si>
  <si>
    <t>关于2021年区级国有资本经营预算收支预算的说明</t>
  </si>
  <si>
    <t xml:space="preserve">    国有资本经营预算是对国有资本收益作出支出安排的收支预算。
      一、2021年区本级国有资本经营预算收入。
    2021年区本级国有资本经营预算收入年初预算为15000万元，较上年下降25%。
    国有资本经营预算本级收入加上级补助收入和上年结余等，收入总计15190万元。
      二、2021年区本级国有资本经营预算支出。
    2021年区本级国有资本经营预算支出年初预算为7190万元，较上年增长5%。
    国有资本经营预算本级支出加上调出资金，支出总计15190万元。</t>
  </si>
  <si>
    <t>表24</t>
  </si>
  <si>
    <t>2021年合川区社会保险基金收入预算表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</si>
  <si>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</si>
  <si>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</si>
  <si>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</si>
  <si>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</si>
  <si>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</si>
  <si>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</si>
  <si>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</si>
  <si>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</si>
  <si>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</si>
  <si>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</si>
  <si>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</si>
  <si>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</si>
  <si>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</si>
  <si>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2021年合川区社会保险基金支出预算表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</si>
  <si>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</si>
  <si>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</si>
  <si>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</si>
  <si>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</si>
  <si>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</si>
  <si>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</si>
  <si>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</si>
  <si>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</si>
  <si>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</si>
  <si>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</si>
  <si>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</si>
  <si>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</si>
  <si>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</si>
  <si>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</si>
  <si>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2021年合川区社会保险基金结余预算表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</si>
  <si>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</si>
  <si>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</si>
  <si>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</si>
  <si>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</si>
  <si>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</si>
  <si>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</si>
  <si>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</si>
  <si>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</si>
  <si>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</si>
  <si>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</si>
  <si>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</si>
  <si>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</si>
  <si>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</si>
  <si>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</si>
  <si>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</si>
  <si>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</si>
  <si>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关于2021年社会保险基金预算收支预算的说明</t>
  </si>
  <si>
    <t>说明：社会保险基金预算全部由市级统筹</t>
  </si>
  <si>
    <t>表27</t>
  </si>
  <si>
    <t>合川区2020年地方政府债务限额及余额情况表</t>
  </si>
  <si>
    <t>单位：亿元</t>
  </si>
  <si>
    <t>地   区</t>
  </si>
  <si>
    <t>2020年债务限额</t>
  </si>
  <si>
    <t>2020年债务余额预计执行数</t>
  </si>
  <si>
    <t>一般债务</t>
  </si>
  <si>
    <t>专项债务</t>
  </si>
  <si>
    <t>公  式</t>
  </si>
  <si>
    <t>A=B+C</t>
  </si>
  <si>
    <t>B</t>
  </si>
  <si>
    <t>C</t>
  </si>
  <si>
    <t>D=E+F</t>
  </si>
  <si>
    <t>E</t>
  </si>
  <si>
    <t>F</t>
  </si>
  <si>
    <t>合川区</t>
  </si>
  <si>
    <t>注：1.本表反映上一年度本地区、本级及所属地区政府债务限额及余额预计执行数。</t>
  </si>
  <si>
    <t>2.本表由县级以上地方各级财政部门在本级人民代表大会批准预算后二十日内公开。</t>
  </si>
  <si>
    <t>表28</t>
  </si>
  <si>
    <t>合川区2020年和2021年地方政府一般债务余额情况表</t>
  </si>
  <si>
    <t>项    目</t>
  </si>
  <si>
    <t>一、2019年末地方政府一般债务余额实际数</t>
  </si>
  <si>
    <t>二、2020年末地方政府一般债务限额</t>
  </si>
  <si>
    <t>三、2020年地方政府一般债务发行额</t>
  </si>
  <si>
    <t xml:space="preserve">    其中：中央转贷地方的国际金融组织和外国政府贷款</t>
  </si>
  <si>
    <t xml:space="preserve">          2020年地方政府一般债券发行额</t>
  </si>
  <si>
    <t>四、2020年地方政府一般债务还本支出</t>
  </si>
  <si>
    <t>五、2020年末地方政府一般债务余额预计执行数</t>
  </si>
  <si>
    <t>六、2021年地方财政赤字</t>
  </si>
  <si>
    <t>七、2021年地方政府一般债务限额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</si>
  <si>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</si>
  <si>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</si>
  <si>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t>合川区2020年和2021年地方政府专项债务余额情况表</t>
  </si>
  <si>
    <t>一、2019年末地方政府专项债务余额实际数</t>
  </si>
  <si>
    <t>二、2020年末地方政府专项债务限额</t>
  </si>
  <si>
    <t>三、2020年地方政府专项债务发行额</t>
  </si>
  <si>
    <t>四、2020年地方政府专项债务还本支出</t>
  </si>
  <si>
    <t>五、2020年末地方政府专项债务余额预计执行数</t>
  </si>
  <si>
    <t>六、2021年地方政府专项债务新增限额</t>
  </si>
  <si>
    <t>七、2021年末地方政府专项债务限额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</si>
  <si>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</si>
  <si>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</si>
  <si>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合川区地方政府债券发行及还本付息情况表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</si>
  <si>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</si>
  <si>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</si>
  <si>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</si>
  <si>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</si>
  <si>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</si>
  <si>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</si>
  <si>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</si>
  <si>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</si>
  <si>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</si>
  <si>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</si>
  <si>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</si>
  <si>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</si>
  <si>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</si>
  <si>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</si>
  <si>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</si>
  <si>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</si>
  <si>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</si>
  <si>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</si>
  <si>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</si>
  <si>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</si>
  <si>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</si>
  <si>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</si>
  <si>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</si>
  <si>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</si>
  <si>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</si>
  <si>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</si>
  <si>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</si>
  <si>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</si>
  <si>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</si>
  <si>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</si>
  <si>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</si>
  <si>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</si>
  <si>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t>合川区2021年地方政府债务限额提前下达情况表</t>
  </si>
  <si>
    <t>下级</t>
  </si>
  <si>
    <t>一：2020年地方政府债务限额</t>
  </si>
  <si>
    <t>其中： 一般债务限额</t>
  </si>
  <si>
    <t xml:space="preserve">       专项债务限额</t>
  </si>
  <si>
    <t>二：提前下达的2021年地方政府债务限额</t>
  </si>
  <si>
    <t>注：本表反映本地区及本级预算中列示提前下达的新增地方政府债务限额情况，由县级以上地方各级财政部门在本级人民代表大会批准预算后二十日内公开。</t>
  </si>
  <si>
    <t>表32</t>
  </si>
  <si>
    <t>合川区2021年年初新增地方政府债券资金安排表</t>
  </si>
  <si>
    <t>项目名称</t>
  </si>
  <si>
    <t>项目类型</t>
  </si>
  <si>
    <t>项目主管部门</t>
  </si>
  <si>
    <t>债券性质</t>
  </si>
  <si>
    <t>债券规模</t>
  </si>
  <si>
    <t>合计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</si>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</sst>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6">
    <numFmt numFmtId="43" formatCode="_ * #,##0.00_ ;_ * \-#,##0.00_ ;_ * &quot;-&quot;??_ ;_ @_ "/>
    <numFmt numFmtId="41" formatCode="_ * #,##0_ ;_ * \-#,##0_ ;_ * &quot;-&quot;_ ;_ @_ "/>
    <numFmt numFmtId="176" formatCode="________@"/>
    <numFmt numFmtId="177" formatCode="#,##0.000000"/>
    <numFmt numFmtId="178" formatCode="General;General;&quot;-&quot;"/>
    <numFmt numFmtId="179" formatCode="0.00_ "/>
    <numFmt numFmtId="180" formatCode="#,##0_ "/>
    <numFmt numFmtId="181" formatCode="0.00_);[Red]\(0.00\)"/>
    <numFmt numFmtId="182" formatCode="0_);[Red]\(0\)"/>
    <numFmt numFmtId="42" formatCode="_ &quot;￥&quot;* #,##0_ ;_ &quot;￥&quot;* \-#,##0_ ;_ &quot;￥&quot;* &quot;-&quot;_ ;_ @_ "/>
    <numFmt numFmtId="44" formatCode="_ &quot;￥&quot;* #,##0.00_ ;_ &quot;￥&quot;* \-#,##0.00_ ;_ &quot;￥&quot;* &quot;-&quot;??_ ;_ @_ "/>
    <numFmt numFmtId="183" formatCode="0_ "/>
    <numFmt numFmtId="184" formatCode="#,##0_);[Red]\(#,##0\)"/>
    <numFmt numFmtId="185" formatCode="#,##0.0_ "/>
    <numFmt numFmtId="186" formatCode="0.0_ "/>
    <numFmt numFmtId="187" formatCode="0.0_);[Red]\(0.0\)"/>
  </numFmts>
  <fonts count="105">
    <font>
      <sz val="11"/>
      <color theme="1"/>
      <name val="宋体"/>
      <charset val="134"/>
      <scheme val="minor"/>
    </font>
    <font>
      <sz val="11"/>
      <color indexed="8"/>
      <name val="方正黑体_GBK"/>
      <charset val="134"/>
    </font>
    <font>
      <sz val="16"/>
      <color indexed="8"/>
      <name val="方正小标宋_GBK"/>
      <charset val="134"/>
    </font>
    <font>
      <sz val="11"/>
      <color indexed="8"/>
      <name val="宋体"/>
      <charset val="134"/>
      <scheme val="minor"/>
    </font>
    <font>
      <sz val="14"/>
      <name val="方正黑体_GBK"/>
      <charset val="134"/>
    </font>
    <font>
      <sz val="16"/>
      <name val="方正小标宋_GBK"/>
      <charset val="134"/>
    </font>
    <font>
      <sz val="9"/>
      <name val="SimSun"/>
      <charset val="134"/>
    </font>
    <font>
      <b/>
      <sz val="11"/>
      <name val="SimSun"/>
      <charset val="134"/>
    </font>
    <font>
      <sz val="11"/>
      <name val="SimSun"/>
      <charset val="134"/>
    </font>
    <font>
      <sz val="11"/>
      <name val="宋体"/>
      <charset val="134"/>
    </font>
    <font>
      <sz val="11"/>
      <name val="方正黑体_GBK"/>
      <charset val="134"/>
    </font>
    <font>
      <sz val="12"/>
      <color indexed="8"/>
      <name val="方正黑体_GBK"/>
      <charset val="134"/>
    </font>
    <font>
      <b/>
      <sz val="10"/>
      <name val="SimSun"/>
      <charset val="134"/>
    </font>
    <font>
      <sz val="10"/>
      <color indexed="8"/>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sz val="14"/>
      <color theme="1"/>
      <name val="方正黑体_GBK"/>
      <charset val="134"/>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sz val="12"/>
      <name val="宋体"/>
      <charset val="134"/>
      <scheme val="minor"/>
    </font>
    <font>
      <sz val="11"/>
      <name val="Arial"/>
      <charset val="0"/>
    </font>
    <font>
      <sz val="11"/>
      <color indexed="8"/>
      <name val="Arial"/>
      <charset val="0"/>
    </font>
    <font>
      <sz val="12"/>
      <name val="宋体"/>
      <charset val="134"/>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font>
    <font>
      <b/>
      <sz val="11"/>
      <name val="宋体"/>
      <charset val="134"/>
      <scheme val="minor"/>
    </font>
    <font>
      <b/>
      <sz val="12"/>
      <color indexed="8"/>
      <name val="宋体"/>
      <charset val="134"/>
    </font>
    <font>
      <sz val="12"/>
      <color indexed="8"/>
      <name val="宋体"/>
      <charset val="134"/>
    </font>
    <font>
      <sz val="12"/>
      <name val="黑体"/>
      <charset val="134"/>
    </font>
    <font>
      <b/>
      <sz val="12"/>
      <name val="宋体"/>
      <charset val="134"/>
    </font>
    <font>
      <sz val="10"/>
      <name val="Arial"/>
      <charset val="134"/>
    </font>
    <font>
      <sz val="12"/>
      <name val="方正楷体_GBK"/>
      <charset val="134"/>
    </font>
    <font>
      <sz val="11"/>
      <color indexed="8"/>
      <name val="宋体"/>
      <charset val="134"/>
    </font>
    <font>
      <sz val="18"/>
      <color indexed="8"/>
      <name val="方正黑体_GBK"/>
      <charset val="134"/>
    </font>
    <font>
      <sz val="10"/>
      <color rgb="FF000000"/>
      <name val="宋体"/>
      <charset val="134"/>
    </font>
    <font>
      <sz val="11"/>
      <color theme="1"/>
      <name val="仿宋_GB2312"/>
      <charset val="134"/>
    </font>
    <font>
      <sz val="11"/>
      <color theme="1"/>
      <name val="黑体"/>
      <charset val="134"/>
    </font>
    <font>
      <b/>
      <sz val="18"/>
      <color theme="1"/>
      <name val="宋体"/>
      <charset val="134"/>
      <scheme val="minor"/>
    </font>
    <font>
      <sz val="14"/>
      <color theme="1"/>
      <name val="宋体"/>
      <charset val="134"/>
      <scheme val="minor"/>
    </font>
    <font>
      <b/>
      <sz val="10"/>
      <color theme="1"/>
      <name val="宋体"/>
      <charset val="134"/>
      <scheme val="minor"/>
    </font>
    <font>
      <sz val="18"/>
      <name val="方正小标宋_GBK"/>
      <charset val="134"/>
    </font>
    <font>
      <sz val="14"/>
      <name val="Times New Roman"/>
      <charset val="134"/>
    </font>
    <font>
      <b/>
      <sz val="12"/>
      <color theme="1"/>
      <name val="宋体"/>
      <charset val="134"/>
      <scheme val="minor"/>
    </font>
    <font>
      <sz val="12"/>
      <color theme="1"/>
      <name val="宋体"/>
      <charset val="134"/>
      <scheme val="minor"/>
    </font>
    <font>
      <sz val="11"/>
      <color theme="1"/>
      <name val="宋体"/>
      <charset val="134"/>
    </font>
    <font>
      <b/>
      <sz val="11"/>
      <color theme="1"/>
      <name val="宋体"/>
      <charset val="134"/>
    </font>
    <font>
      <sz val="10"/>
      <name val="Times New Roman"/>
      <charset val="134"/>
    </font>
    <font>
      <b/>
      <sz val="10"/>
      <color theme="1"/>
      <name val="Times New Roman"/>
      <charset val="134"/>
    </font>
    <font>
      <b/>
      <sz val="14"/>
      <name val="宋体"/>
      <charset val="134"/>
    </font>
    <font>
      <sz val="19"/>
      <color theme="1"/>
      <name val="方正小标宋_GBK"/>
      <charset val="134"/>
    </font>
    <font>
      <sz val="18"/>
      <color theme="1"/>
      <name val="方正黑体_GBK"/>
      <charset val="134"/>
    </font>
    <font>
      <sz val="12"/>
      <name val="方正仿宋_GBK"/>
      <charset val="134"/>
    </font>
    <font>
      <sz val="12"/>
      <name val="方正细黑一简体"/>
      <charset val="134"/>
    </font>
    <font>
      <sz val="19"/>
      <name val="方正小标宋_GBK"/>
      <charset val="134"/>
    </font>
    <font>
      <b/>
      <sz val="14"/>
      <name val="黑体"/>
      <charset val="134"/>
    </font>
    <font>
      <b/>
      <sz val="11"/>
      <color indexed="56"/>
      <name val="宋体"/>
      <charset val="134"/>
    </font>
    <font>
      <b/>
      <sz val="11"/>
      <color indexed="8"/>
      <name val="宋体"/>
      <charset val="134"/>
    </font>
    <font>
      <sz val="11"/>
      <color rgb="FF9C0006"/>
      <name val="宋体"/>
      <charset val="0"/>
      <scheme val="minor"/>
    </font>
    <font>
      <sz val="11"/>
      <color theme="1"/>
      <name val="宋体"/>
      <charset val="0"/>
      <scheme val="minor"/>
    </font>
    <font>
      <i/>
      <sz val="11"/>
      <color rgb="FF7F7F7F"/>
      <name val="宋体"/>
      <charset val="0"/>
      <scheme val="minor"/>
    </font>
    <font>
      <sz val="11"/>
      <color indexed="52"/>
      <name val="宋体"/>
      <charset val="134"/>
    </font>
    <font>
      <sz val="11"/>
      <color indexed="62"/>
      <name val="宋体"/>
      <charset val="134"/>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i/>
      <sz val="11"/>
      <color indexed="23"/>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indexed="9"/>
      <name val="宋体"/>
      <charset val="134"/>
    </font>
    <font>
      <sz val="11"/>
      <color rgb="FF9C6500"/>
      <name val="宋体"/>
      <charset val="0"/>
      <scheme val="minor"/>
    </font>
    <font>
      <sz val="11"/>
      <color rgb="FF3F3F76"/>
      <name val="宋体"/>
      <charset val="0"/>
      <scheme val="minor"/>
    </font>
    <font>
      <sz val="11"/>
      <color indexed="17"/>
      <name val="宋体"/>
      <charset val="134"/>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indexed="52"/>
      <name val="宋体"/>
      <charset val="134"/>
    </font>
    <font>
      <b/>
      <sz val="18"/>
      <color indexed="56"/>
      <name val="宋体"/>
      <charset val="134"/>
    </font>
    <font>
      <sz val="11"/>
      <color indexed="60"/>
      <name val="宋体"/>
      <charset val="134"/>
    </font>
    <font>
      <b/>
      <sz val="13"/>
      <color indexed="56"/>
      <name val="宋体"/>
      <charset val="134"/>
    </font>
    <font>
      <b/>
      <sz val="11"/>
      <color indexed="63"/>
      <name val="宋体"/>
      <charset val="134"/>
    </font>
    <font>
      <sz val="11"/>
      <color rgb="FFFA7D00"/>
      <name val="宋体"/>
      <charset val="0"/>
      <scheme val="minor"/>
    </font>
    <font>
      <sz val="11"/>
      <color indexed="10"/>
      <name val="宋体"/>
      <charset val="134"/>
    </font>
    <font>
      <b/>
      <sz val="11"/>
      <color rgb="FFFA7D00"/>
      <name val="宋体"/>
      <charset val="0"/>
      <scheme val="minor"/>
    </font>
    <font>
      <sz val="11"/>
      <color indexed="20"/>
      <name val="宋体"/>
      <charset val="134"/>
    </font>
    <font>
      <b/>
      <sz val="15"/>
      <color indexed="56"/>
      <name val="宋体"/>
      <charset val="134"/>
    </font>
  </fonts>
  <fills count="4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
        <bgColor indexed="64"/>
      </patternFill>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indexed="5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26"/>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22"/>
        <bgColor indexed="64"/>
      </patternFill>
    </fill>
    <fill>
      <patternFill patternType="solid">
        <fgColor indexed="43"/>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4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rgb="FF000000"/>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thick">
        <color indexed="62"/>
      </bottom>
      <diagonal/>
    </border>
  </borders>
  <cellStyleXfs count="116">
    <xf numFmtId="0" fontId="0" fillId="0" borderId="0">
      <alignment vertical="center"/>
    </xf>
    <xf numFmtId="42" fontId="0" fillId="0" borderId="0" applyFont="0" applyFill="0" applyBorder="0" applyAlignment="0" applyProtection="0">
      <alignment vertical="center"/>
    </xf>
    <xf numFmtId="0" fontId="74" fillId="26" borderId="0" applyNumberFormat="0" applyBorder="0" applyAlignment="0" applyProtection="0">
      <alignment vertical="center"/>
    </xf>
    <xf numFmtId="0" fontId="89" fillId="2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4" fillId="7" borderId="0" applyNumberFormat="0" applyBorder="0" applyAlignment="0" applyProtection="0">
      <alignment vertical="center"/>
    </xf>
    <xf numFmtId="0" fontId="95" fillId="35" borderId="11" applyNumberFormat="0" applyAlignment="0" applyProtection="0">
      <alignment vertical="center"/>
    </xf>
    <xf numFmtId="0" fontId="73" fillId="6" borderId="0" applyNumberFormat="0" applyBorder="0" applyAlignment="0" applyProtection="0">
      <alignment vertical="center"/>
    </xf>
    <xf numFmtId="43"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81" fillId="20" borderId="0" applyNumberFormat="0" applyBorder="0" applyAlignment="0" applyProtection="0">
      <alignment vertical="center"/>
    </xf>
    <xf numFmtId="0" fontId="86" fillId="0" borderId="0" applyNumberFormat="0" applyFill="0" applyBorder="0" applyAlignment="0" applyProtection="0">
      <alignment vertical="center"/>
    </xf>
    <xf numFmtId="9" fontId="0" fillId="0" borderId="0" applyFont="0" applyFill="0" applyBorder="0" applyAlignment="0" applyProtection="0">
      <alignment vertical="center"/>
    </xf>
    <xf numFmtId="0" fontId="79" fillId="0" borderId="0" applyNumberFormat="0" applyFill="0" applyBorder="0" applyAlignment="0" applyProtection="0">
      <alignment vertical="center"/>
    </xf>
    <xf numFmtId="9" fontId="35" fillId="0" borderId="0" applyFont="0" applyFill="0" applyBorder="0" applyAlignment="0" applyProtection="0"/>
    <xf numFmtId="0" fontId="0" fillId="15" borderId="14" applyNumberFormat="0" applyFont="0" applyAlignment="0" applyProtection="0">
      <alignment vertical="center"/>
    </xf>
    <xf numFmtId="0" fontId="35" fillId="0" borderId="0">
      <alignment vertical="center"/>
    </xf>
    <xf numFmtId="0" fontId="81" fillId="37" borderId="0" applyNumberFormat="0" applyBorder="0" applyAlignment="0" applyProtection="0">
      <alignment vertical="center"/>
    </xf>
    <xf numFmtId="0" fontId="78"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3" fillId="0" borderId="13" applyNumberFormat="0" applyFill="0" applyAlignment="0" applyProtection="0">
      <alignment vertical="center"/>
    </xf>
    <xf numFmtId="0" fontId="94" fillId="0" borderId="13" applyNumberFormat="0" applyFill="0" applyAlignment="0" applyProtection="0">
      <alignment vertical="center"/>
    </xf>
    <xf numFmtId="0" fontId="81" fillId="23" borderId="0" applyNumberFormat="0" applyBorder="0" applyAlignment="0" applyProtection="0">
      <alignment vertical="center"/>
    </xf>
    <xf numFmtId="0" fontId="78" fillId="0" borderId="16" applyNumberFormat="0" applyFill="0" applyAlignment="0" applyProtection="0">
      <alignment vertical="center"/>
    </xf>
    <xf numFmtId="0" fontId="81" fillId="24" borderId="0" applyNumberFormat="0" applyBorder="0" applyAlignment="0" applyProtection="0">
      <alignment vertical="center"/>
    </xf>
    <xf numFmtId="0" fontId="80" fillId="10" borderId="12" applyNumberFormat="0" applyAlignment="0" applyProtection="0">
      <alignment vertical="center"/>
    </xf>
    <xf numFmtId="0" fontId="102" fillId="10" borderId="18" applyNumberFormat="0" applyAlignment="0" applyProtection="0">
      <alignment vertical="center"/>
    </xf>
    <xf numFmtId="0" fontId="93" fillId="30" borderId="20" applyNumberFormat="0" applyAlignment="0" applyProtection="0">
      <alignment vertical="center"/>
    </xf>
    <xf numFmtId="0" fontId="74" fillId="27" borderId="0" applyNumberFormat="0" applyBorder="0" applyAlignment="0" applyProtection="0">
      <alignment vertical="center"/>
    </xf>
    <xf numFmtId="0" fontId="81" fillId="11" borderId="0" applyNumberFormat="0" applyBorder="0" applyAlignment="0" applyProtection="0">
      <alignment vertical="center"/>
    </xf>
    <xf numFmtId="0" fontId="100" fillId="0" borderId="24" applyNumberFormat="0" applyFill="0" applyAlignment="0" applyProtection="0">
      <alignment vertical="center"/>
    </xf>
    <xf numFmtId="0" fontId="84" fillId="0" borderId="15" applyNumberFormat="0" applyFill="0" applyAlignment="0" applyProtection="0">
      <alignment vertical="center"/>
    </xf>
    <xf numFmtId="0" fontId="91" fillId="28" borderId="0" applyNumberFormat="0" applyBorder="0" applyAlignment="0" applyProtection="0">
      <alignment vertical="center"/>
    </xf>
    <xf numFmtId="0" fontId="88" fillId="21" borderId="0" applyNumberFormat="0" applyBorder="0" applyAlignment="0" applyProtection="0">
      <alignment vertical="center"/>
    </xf>
    <xf numFmtId="0" fontId="0" fillId="0" borderId="0">
      <alignment vertical="center"/>
    </xf>
    <xf numFmtId="0" fontId="104" fillId="0" borderId="25" applyNumberFormat="0" applyFill="0" applyAlignment="0" applyProtection="0">
      <alignment vertical="center"/>
    </xf>
    <xf numFmtId="0" fontId="74" fillId="41" borderId="0" applyNumberFormat="0" applyBorder="0" applyAlignment="0" applyProtection="0">
      <alignment vertical="center"/>
    </xf>
    <xf numFmtId="0" fontId="81" fillId="13" borderId="0" applyNumberFormat="0" applyBorder="0" applyAlignment="0" applyProtection="0">
      <alignment vertical="center"/>
    </xf>
    <xf numFmtId="0" fontId="35" fillId="0" borderId="0">
      <alignment vertical="center"/>
    </xf>
    <xf numFmtId="0" fontId="74" fillId="39" borderId="0" applyNumberFormat="0" applyBorder="0" applyAlignment="0" applyProtection="0">
      <alignment vertical="center"/>
    </xf>
    <xf numFmtId="0" fontId="74" fillId="33" borderId="0" applyNumberFormat="0" applyBorder="0" applyAlignment="0" applyProtection="0">
      <alignment vertical="center"/>
    </xf>
    <xf numFmtId="0" fontId="0" fillId="0" borderId="0">
      <alignment vertical="center"/>
    </xf>
    <xf numFmtId="0" fontId="74" fillId="42" borderId="0" applyNumberFormat="0" applyBorder="0" applyAlignment="0" applyProtection="0">
      <alignment vertical="center"/>
    </xf>
    <xf numFmtId="0" fontId="99" fillId="35" borderId="23" applyNumberFormat="0" applyAlignment="0" applyProtection="0">
      <alignment vertical="center"/>
    </xf>
    <xf numFmtId="0" fontId="74" fillId="31" borderId="0" applyNumberFormat="0" applyBorder="0" applyAlignment="0" applyProtection="0">
      <alignment vertical="center"/>
    </xf>
    <xf numFmtId="0" fontId="81" fillId="16" borderId="0" applyNumberFormat="0" applyBorder="0" applyAlignment="0" applyProtection="0">
      <alignment vertical="center"/>
    </xf>
    <xf numFmtId="41" fontId="35" fillId="0" borderId="0" applyFont="0" applyFill="0" applyBorder="0" applyAlignment="0" applyProtection="0"/>
    <xf numFmtId="0" fontId="81" fillId="14" borderId="0" applyNumberFormat="0" applyBorder="0" applyAlignment="0" applyProtection="0">
      <alignment vertical="center"/>
    </xf>
    <xf numFmtId="41" fontId="0" fillId="0" borderId="0" applyFont="0" applyFill="0" applyBorder="0" applyAlignment="0" applyProtection="0">
      <alignment vertical="center"/>
    </xf>
    <xf numFmtId="0" fontId="74" fillId="40" borderId="0" applyNumberFormat="0" applyBorder="0" applyAlignment="0" applyProtection="0">
      <alignment vertical="center"/>
    </xf>
    <xf numFmtId="0" fontId="74" fillId="34" borderId="0" applyNumberFormat="0" applyBorder="0" applyAlignment="0" applyProtection="0">
      <alignment vertical="center"/>
    </xf>
    <xf numFmtId="0" fontId="81" fillId="12" borderId="0" applyNumberFormat="0" applyBorder="0" applyAlignment="0" applyProtection="0">
      <alignment vertical="center"/>
    </xf>
    <xf numFmtId="41" fontId="35" fillId="0" borderId="0" applyFont="0" applyFill="0" applyBorder="0" applyAlignment="0" applyProtection="0"/>
    <xf numFmtId="0" fontId="0" fillId="0" borderId="0">
      <alignment vertical="center"/>
    </xf>
    <xf numFmtId="0" fontId="74" fillId="32" borderId="0" applyNumberFormat="0" applyBorder="0" applyAlignment="0" applyProtection="0">
      <alignment vertical="center"/>
    </xf>
    <xf numFmtId="0" fontId="81" fillId="38" borderId="0" applyNumberFormat="0" applyBorder="0" applyAlignment="0" applyProtection="0">
      <alignment vertical="center"/>
    </xf>
    <xf numFmtId="0" fontId="81" fillId="17" borderId="0" applyNumberFormat="0" applyBorder="0" applyAlignment="0" applyProtection="0">
      <alignment vertical="center"/>
    </xf>
    <xf numFmtId="41" fontId="35" fillId="0" borderId="0" applyFont="0" applyFill="0" applyBorder="0" applyAlignment="0" applyProtection="0"/>
    <xf numFmtId="0" fontId="0" fillId="0" borderId="0">
      <alignment vertical="center"/>
    </xf>
    <xf numFmtId="0" fontId="35" fillId="0" borderId="0">
      <alignment vertical="center"/>
    </xf>
    <xf numFmtId="0" fontId="97" fillId="36" borderId="0" applyNumberFormat="0" applyBorder="0" applyAlignment="0" applyProtection="0">
      <alignment vertical="center"/>
    </xf>
    <xf numFmtId="0" fontId="74" fillId="8" borderId="0" applyNumberFormat="0" applyBorder="0" applyAlignment="0" applyProtection="0">
      <alignment vertical="center"/>
    </xf>
    <xf numFmtId="0" fontId="81" fillId="19" borderId="0" applyNumberFormat="0" applyBorder="0" applyAlignment="0" applyProtection="0">
      <alignment vertical="center"/>
    </xf>
    <xf numFmtId="0" fontId="0" fillId="0" borderId="0">
      <alignment vertical="center"/>
    </xf>
    <xf numFmtId="0" fontId="35" fillId="0" borderId="0">
      <alignment vertical="center"/>
    </xf>
    <xf numFmtId="0" fontId="98" fillId="0" borderId="22" applyNumberFormat="0" applyFill="0" applyAlignment="0" applyProtection="0">
      <alignment vertical="center"/>
    </xf>
    <xf numFmtId="0" fontId="71" fillId="0" borderId="21" applyNumberFormat="0" applyFill="0" applyAlignment="0" applyProtection="0">
      <alignment vertical="center"/>
    </xf>
    <xf numFmtId="0" fontId="71" fillId="0" borderId="0" applyNumberFormat="0" applyFill="0" applyBorder="0" applyAlignment="0" applyProtection="0">
      <alignment vertical="center"/>
    </xf>
    <xf numFmtId="0" fontId="103" fillId="43"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48" fillId="0" borderId="0">
      <alignment vertical="center"/>
    </xf>
    <xf numFmtId="0" fontId="35" fillId="0" borderId="0"/>
    <xf numFmtId="0" fontId="35" fillId="0" borderId="0"/>
    <xf numFmtId="0" fontId="35" fillId="0" borderId="0"/>
    <xf numFmtId="0" fontId="77" fillId="9" borderId="11" applyNumberFormat="0" applyAlignment="0" applyProtection="0">
      <alignment vertical="center"/>
    </xf>
    <xf numFmtId="0" fontId="0" fillId="0" borderId="0">
      <alignment vertical="center"/>
    </xf>
    <xf numFmtId="0" fontId="3" fillId="0" borderId="0">
      <alignment vertical="center"/>
    </xf>
    <xf numFmtId="0" fontId="46" fillId="0" borderId="0"/>
    <xf numFmtId="0" fontId="35" fillId="0" borderId="0"/>
    <xf numFmtId="0" fontId="35" fillId="0" borderId="0">
      <alignment vertical="center"/>
    </xf>
    <xf numFmtId="0" fontId="35" fillId="0" borderId="0">
      <alignment vertical="center"/>
    </xf>
    <xf numFmtId="0" fontId="35" fillId="0" borderId="0"/>
    <xf numFmtId="0" fontId="0" fillId="0" borderId="0">
      <alignment vertical="center"/>
    </xf>
    <xf numFmtId="0" fontId="0" fillId="0" borderId="0"/>
    <xf numFmtId="0" fontId="35" fillId="0" borderId="0"/>
    <xf numFmtId="0" fontId="35" fillId="0" borderId="0"/>
    <xf numFmtId="0" fontId="0" fillId="0" borderId="0">
      <alignment vertical="center"/>
    </xf>
    <xf numFmtId="0" fontId="35" fillId="0" borderId="0"/>
    <xf numFmtId="0" fontId="0" fillId="0" borderId="0">
      <alignment vertical="center"/>
    </xf>
    <xf numFmtId="0" fontId="28" fillId="0" borderId="0"/>
    <xf numFmtId="0" fontId="35" fillId="29" borderId="19" applyNumberFormat="0" applyFont="0" applyAlignment="0" applyProtection="0">
      <alignment vertical="center"/>
    </xf>
    <xf numFmtId="0" fontId="3" fillId="0" borderId="0">
      <alignment vertical="center"/>
    </xf>
    <xf numFmtId="0" fontId="3" fillId="0" borderId="0">
      <alignment vertical="center"/>
    </xf>
    <xf numFmtId="0" fontId="46" fillId="0" borderId="0"/>
    <xf numFmtId="0" fontId="90" fillId="25" borderId="0" applyNumberFormat="0" applyBorder="0" applyAlignment="0" applyProtection="0">
      <alignment vertical="center"/>
    </xf>
    <xf numFmtId="0" fontId="72" fillId="0" borderId="9" applyNumberFormat="0" applyFill="0" applyAlignment="0" applyProtection="0">
      <alignment vertical="center"/>
    </xf>
    <xf numFmtId="0" fontId="87" fillId="18" borderId="17" applyNumberFormat="0" applyAlignment="0" applyProtection="0">
      <alignment vertical="center"/>
    </xf>
    <xf numFmtId="0" fontId="82"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76" fillId="0" borderId="10" applyNumberFormat="0" applyFill="0" applyAlignment="0" applyProtection="0">
      <alignment vertical="center"/>
    </xf>
    <xf numFmtId="43" fontId="0" fillId="0" borderId="0" applyFont="0" applyFill="0" applyBorder="0" applyAlignment="0" applyProtection="0">
      <alignment vertical="center"/>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alignment vertical="center"/>
    </xf>
    <xf numFmtId="41"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alignment vertical="center"/>
    </xf>
    <xf numFmtId="0" fontId="46" fillId="0" borderId="0"/>
  </cellStyleXfs>
  <cellXfs count="468">
    <xf numFmtId="0" fontId="0" fillId="0" borderId="0" xfId="0">
      <alignment vertical="center"/>
    </xf>
    <xf numFmtId="0" fontId="1" fillId="0" borderId="0" xfId="17" applyFont="1" applyFill="1" applyBorder="1" applyAlignment="1">
      <alignment vertical="center"/>
    </xf>
    <xf numFmtId="0" fontId="2" fillId="0" borderId="0" xfId="17" applyFont="1" applyFill="1" applyBorder="1" applyAlignment="1">
      <alignment vertical="center"/>
    </xf>
    <xf numFmtId="0" fontId="3" fillId="0" borderId="0" xfId="17" applyFont="1" applyFill="1" applyBorder="1" applyAlignment="1">
      <alignment vertical="center"/>
    </xf>
    <xf numFmtId="0" fontId="4" fillId="0" borderId="0" xfId="17" applyFont="1" applyFill="1" applyBorder="1" applyAlignment="1">
      <alignment horizontal="left" vertical="center" wrapText="1"/>
    </xf>
    <xf numFmtId="0" fontId="5" fillId="0" borderId="0" xfId="17" applyFont="1" applyFill="1" applyBorder="1" applyAlignment="1">
      <alignment horizontal="center" vertical="center" wrapText="1"/>
    </xf>
    <xf numFmtId="0" fontId="6" fillId="0" borderId="0" xfId="17" applyFont="1" applyFill="1" applyBorder="1" applyAlignment="1">
      <alignment horizontal="right" vertical="center" wrapText="1"/>
    </xf>
    <xf numFmtId="0" fontId="7" fillId="0" borderId="1" xfId="17" applyFont="1" applyFill="1" applyBorder="1" applyAlignment="1">
      <alignment horizontal="center" vertical="center" wrapText="1"/>
    </xf>
    <xf numFmtId="0" fontId="7" fillId="0" borderId="2" xfId="17" applyFont="1" applyFill="1" applyBorder="1" applyAlignment="1">
      <alignment horizontal="center" vertical="center" wrapText="1"/>
    </xf>
    <xf numFmtId="0" fontId="7" fillId="0" borderId="3" xfId="17" applyFont="1" applyFill="1" applyBorder="1" applyAlignment="1">
      <alignment horizontal="center" vertical="center" wrapText="1"/>
    </xf>
    <xf numFmtId="0" fontId="7" fillId="0" borderId="4" xfId="17" applyFont="1" applyFill="1" applyBorder="1" applyAlignment="1">
      <alignment horizontal="center" vertical="center" wrapText="1"/>
    </xf>
    <xf numFmtId="0" fontId="8" fillId="0" borderId="1" xfId="17" applyFont="1" applyFill="1" applyBorder="1" applyAlignment="1">
      <alignment horizontal="center" vertical="center" wrapText="1"/>
    </xf>
    <xf numFmtId="0" fontId="9" fillId="0" borderId="1" xfId="89" applyFont="1" applyFill="1" applyBorder="1" applyAlignment="1" applyProtection="1">
      <alignment horizontal="left" vertical="center" wrapText="1"/>
    </xf>
    <xf numFmtId="0" fontId="9" fillId="0" borderId="1" xfId="89" applyFont="1" applyFill="1" applyBorder="1" applyAlignment="1">
      <alignment horizontal="left" vertical="center" wrapText="1"/>
    </xf>
    <xf numFmtId="181" fontId="9" fillId="0" borderId="1" xfId="89" applyNumberFormat="1" applyFont="1" applyFill="1" applyBorder="1" applyAlignment="1">
      <alignment horizontal="center" vertical="center" wrapText="1"/>
    </xf>
    <xf numFmtId="0" fontId="6" fillId="0" borderId="0" xfId="17" applyFont="1" applyFill="1" applyBorder="1" applyAlignment="1">
      <alignment vertical="center" wrapText="1"/>
    </xf>
    <xf numFmtId="0" fontId="1" fillId="0" borderId="0" xfId="81" applyFont="1" applyFill="1" applyBorder="1" applyAlignment="1">
      <alignment vertical="center"/>
    </xf>
    <xf numFmtId="0" fontId="2" fillId="0" borderId="0" xfId="81" applyFont="1" applyFill="1" applyBorder="1" applyAlignment="1">
      <alignment vertical="center"/>
    </xf>
    <xf numFmtId="0" fontId="3" fillId="0" borderId="0" xfId="81" applyFont="1" applyFill="1" applyBorder="1" applyAlignment="1">
      <alignment vertical="center"/>
    </xf>
    <xf numFmtId="0" fontId="4" fillId="0" borderId="0" xfId="81" applyFont="1" applyFill="1" applyBorder="1" applyAlignment="1">
      <alignment horizontal="left" vertical="center" wrapText="1"/>
    </xf>
    <xf numFmtId="0" fontId="10" fillId="0" borderId="0" xfId="81" applyFont="1" applyFill="1" applyBorder="1" applyAlignment="1">
      <alignment horizontal="left" vertical="center" wrapText="1"/>
    </xf>
    <xf numFmtId="0" fontId="5" fillId="0" borderId="0" xfId="81" applyFont="1" applyFill="1" applyBorder="1" applyAlignment="1">
      <alignment horizontal="center" vertical="center" wrapText="1"/>
    </xf>
    <xf numFmtId="0" fontId="6" fillId="0" borderId="0" xfId="81" applyFont="1" applyFill="1" applyBorder="1" applyAlignment="1">
      <alignment horizontal="right" vertical="center" wrapText="1"/>
    </xf>
    <xf numFmtId="0" fontId="7" fillId="0" borderId="1" xfId="81" applyFont="1" applyFill="1" applyBorder="1" applyAlignment="1">
      <alignment horizontal="center" vertical="center" wrapText="1"/>
    </xf>
    <xf numFmtId="0" fontId="8" fillId="0" borderId="1" xfId="81" applyFont="1" applyFill="1" applyBorder="1" applyAlignment="1">
      <alignment vertical="center" wrapText="1"/>
    </xf>
    <xf numFmtId="0" fontId="8" fillId="0" borderId="1" xfId="81" applyFont="1" applyFill="1" applyBorder="1" applyAlignment="1">
      <alignment horizontal="center" vertical="center" wrapText="1"/>
    </xf>
    <xf numFmtId="0" fontId="6" fillId="0" borderId="0" xfId="81" applyFont="1" applyFill="1" applyBorder="1" applyAlignment="1">
      <alignment vertical="center" wrapText="1"/>
    </xf>
    <xf numFmtId="0" fontId="1" fillId="0" borderId="0" xfId="97" applyFont="1" applyFill="1" applyBorder="1" applyAlignment="1">
      <alignment vertical="center"/>
    </xf>
    <xf numFmtId="0" fontId="2" fillId="0" borderId="0" xfId="97" applyFont="1" applyFill="1" applyBorder="1" applyAlignment="1">
      <alignment vertical="center"/>
    </xf>
    <xf numFmtId="0" fontId="3" fillId="0" borderId="0" xfId="97" applyFont="1" applyFill="1" applyBorder="1" applyAlignment="1">
      <alignment vertical="center"/>
    </xf>
    <xf numFmtId="0" fontId="4" fillId="0" borderId="0" xfId="97" applyFont="1" applyFill="1" applyBorder="1" applyAlignment="1">
      <alignment horizontal="left" vertical="center" wrapText="1"/>
    </xf>
    <xf numFmtId="0" fontId="5" fillId="0" borderId="0" xfId="97" applyFont="1" applyFill="1" applyBorder="1" applyAlignment="1">
      <alignment horizontal="center" vertical="center" wrapText="1"/>
    </xf>
    <xf numFmtId="0" fontId="6" fillId="0" borderId="0" xfId="97" applyFont="1" applyFill="1" applyBorder="1" applyAlignment="1">
      <alignment horizontal="right" vertical="center" wrapText="1"/>
    </xf>
    <xf numFmtId="0" fontId="7" fillId="0" borderId="1" xfId="97" applyFont="1" applyFill="1" applyBorder="1" applyAlignment="1">
      <alignment horizontal="center" vertical="center" wrapText="1"/>
    </xf>
    <xf numFmtId="0" fontId="8" fillId="0" borderId="1" xfId="97" applyFont="1" applyFill="1" applyBorder="1" applyAlignment="1">
      <alignment horizontal="left" vertical="center" wrapText="1"/>
    </xf>
    <xf numFmtId="0" fontId="8" fillId="0" borderId="1" xfId="97" applyFont="1" applyFill="1" applyBorder="1" applyAlignment="1">
      <alignment horizontal="center" vertical="center" wrapText="1"/>
    </xf>
    <xf numFmtId="179" fontId="8" fillId="0" borderId="1" xfId="97" applyNumberFormat="1" applyFont="1" applyFill="1" applyBorder="1" applyAlignment="1">
      <alignment horizontal="center" vertical="center" wrapText="1"/>
    </xf>
    <xf numFmtId="0" fontId="6" fillId="0" borderId="0" xfId="97" applyFont="1" applyFill="1" applyBorder="1" applyAlignment="1">
      <alignment vertical="center" wrapText="1"/>
    </xf>
    <xf numFmtId="0" fontId="4" fillId="0" borderId="0" xfId="97" applyFont="1" applyFill="1" applyBorder="1" applyAlignment="1">
      <alignment vertical="center" wrapText="1"/>
    </xf>
    <xf numFmtId="0" fontId="8" fillId="0" borderId="1" xfId="97" applyFont="1" applyFill="1" applyBorder="1" applyAlignment="1">
      <alignment vertical="center" wrapText="1"/>
    </xf>
    <xf numFmtId="177" fontId="8" fillId="0" borderId="1" xfId="97" applyNumberFormat="1" applyFont="1" applyFill="1" applyBorder="1" applyAlignment="1">
      <alignment vertical="center" wrapText="1"/>
    </xf>
    <xf numFmtId="4" fontId="8" fillId="0" borderId="1" xfId="97" applyNumberFormat="1" applyFont="1" applyFill="1" applyBorder="1" applyAlignment="1">
      <alignment vertical="center" wrapText="1"/>
    </xf>
    <xf numFmtId="0" fontId="11" fillId="0" borderId="0" xfId="97"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indent="1"/>
    </xf>
    <xf numFmtId="0" fontId="13" fillId="0" borderId="1" xfId="0" applyFont="1" applyFill="1" applyBorder="1" applyAlignment="1">
      <alignment vertical="center"/>
    </xf>
    <xf numFmtId="0" fontId="6" fillId="0" borderId="5" xfId="0" applyFont="1" applyFill="1" applyBorder="1" applyAlignment="1">
      <alignment vertical="center" wrapText="1"/>
    </xf>
    <xf numFmtId="0" fontId="14" fillId="0" borderId="0" xfId="0" applyFont="1" applyAlignment="1">
      <alignment horizontal="center" vertical="center"/>
    </xf>
    <xf numFmtId="0" fontId="15" fillId="0" borderId="0" xfId="0" applyFont="1" applyAlignment="1">
      <alignment horizontal="left" vertical="justify" wrapText="1"/>
    </xf>
    <xf numFmtId="0" fontId="16" fillId="0" borderId="0" xfId="0" applyFont="1" applyAlignment="1">
      <alignment horizontal="left" vertical="justify"/>
    </xf>
    <xf numFmtId="0" fontId="0" fillId="0" borderId="0" xfId="88" applyAlignment="1">
      <alignment vertical="center"/>
    </xf>
    <xf numFmtId="0" fontId="0" fillId="0" borderId="0" xfId="88"/>
    <xf numFmtId="0" fontId="17" fillId="2" borderId="0" xfId="72" applyFont="1" applyFill="1" applyAlignment="1">
      <alignment horizontal="left" vertical="center"/>
    </xf>
    <xf numFmtId="0" fontId="14" fillId="0" borderId="0" xfId="88" applyFont="1" applyAlignment="1">
      <alignment horizontal="center" wrapText="1"/>
    </xf>
    <xf numFmtId="0" fontId="14" fillId="0" borderId="0" xfId="88" applyFont="1" applyAlignment="1">
      <alignment horizontal="center"/>
    </xf>
    <xf numFmtId="0" fontId="0" fillId="0" borderId="0" xfId="88" applyBorder="1" applyAlignment="1">
      <alignment vertical="center" wrapText="1"/>
    </xf>
    <xf numFmtId="0" fontId="0" fillId="0" borderId="0" xfId="88" applyBorder="1" applyAlignment="1">
      <alignment horizontal="right" vertical="center" wrapText="1"/>
    </xf>
    <xf numFmtId="0" fontId="0" fillId="0" borderId="4" xfId="88" applyBorder="1" applyAlignment="1">
      <alignment horizontal="center" vertical="center"/>
    </xf>
    <xf numFmtId="0" fontId="0" fillId="0" borderId="2" xfId="88" applyBorder="1" applyAlignment="1">
      <alignment horizontal="center" vertical="center"/>
    </xf>
    <xf numFmtId="0" fontId="0" fillId="0" borderId="4" xfId="88" applyBorder="1" applyAlignment="1">
      <alignment vertical="center"/>
    </xf>
    <xf numFmtId="183" fontId="0" fillId="0" borderId="2" xfId="88" applyNumberFormat="1" applyBorder="1" applyAlignment="1">
      <alignment vertical="center"/>
    </xf>
    <xf numFmtId="0" fontId="14" fillId="0" borderId="0" xfId="88" applyFont="1" applyAlignment="1">
      <alignment horizontal="center" vertical="center" wrapText="1"/>
    </xf>
    <xf numFmtId="0" fontId="14" fillId="0" borderId="0" xfId="88" applyFont="1" applyAlignment="1">
      <alignment horizontal="center" vertical="center"/>
    </xf>
    <xf numFmtId="0" fontId="18" fillId="0" borderId="4" xfId="88" applyFont="1" applyBorder="1" applyAlignment="1">
      <alignment vertical="center"/>
    </xf>
    <xf numFmtId="183" fontId="18" fillId="0" borderId="2" xfId="88" applyNumberFormat="1" applyFont="1" applyBorder="1" applyAlignment="1">
      <alignment vertical="center"/>
    </xf>
    <xf numFmtId="0" fontId="18" fillId="0" borderId="4" xfId="88" applyFont="1" applyBorder="1" applyAlignment="1">
      <alignment horizontal="center" vertical="center"/>
    </xf>
    <xf numFmtId="0" fontId="0" fillId="0" borderId="0" xfId="44" applyFill="1" applyAlignment="1"/>
    <xf numFmtId="0" fontId="0" fillId="0" borderId="0" xfId="88" applyFill="1" applyAlignment="1">
      <alignment vertical="center"/>
    </xf>
    <xf numFmtId="0" fontId="0" fillId="0" borderId="2" xfId="88" applyFill="1" applyBorder="1" applyAlignment="1">
      <alignment horizontal="center" vertical="center"/>
    </xf>
    <xf numFmtId="183" fontId="18" fillId="0" borderId="2" xfId="88" applyNumberFormat="1" applyFont="1" applyFill="1" applyBorder="1" applyAlignment="1">
      <alignment vertical="center"/>
    </xf>
    <xf numFmtId="0" fontId="0" fillId="0" borderId="4" xfId="88" applyBorder="1" applyAlignment="1">
      <alignment horizontal="left" vertical="center"/>
    </xf>
    <xf numFmtId="183" fontId="0" fillId="0" borderId="2" xfId="88" applyNumberFormat="1" applyFill="1" applyBorder="1" applyAlignment="1">
      <alignment vertical="center"/>
    </xf>
    <xf numFmtId="0" fontId="18" fillId="0" borderId="4" xfId="88" applyFont="1" applyBorder="1" applyAlignment="1">
      <alignment horizontal="left" vertical="center"/>
    </xf>
    <xf numFmtId="0" fontId="0" fillId="0" borderId="2" xfId="88" applyFill="1" applyBorder="1" applyAlignment="1">
      <alignment vertical="center"/>
    </xf>
    <xf numFmtId="0" fontId="19" fillId="0" borderId="0" xfId="0" applyFont="1" applyAlignment="1">
      <alignment horizontal="left" vertical="justify" wrapText="1"/>
    </xf>
    <xf numFmtId="0" fontId="20" fillId="0" borderId="0" xfId="0" applyFont="1" applyAlignment="1">
      <alignment horizontal="left" vertical="justify" wrapText="1"/>
    </xf>
    <xf numFmtId="0" fontId="21" fillId="0" borderId="0" xfId="44" applyFont="1" applyFill="1" applyAlignment="1"/>
    <xf numFmtId="182" fontId="0" fillId="0" borderId="0" xfId="44" applyNumberFormat="1" applyFill="1" applyAlignment="1">
      <alignment horizontal="center" vertical="center"/>
    </xf>
    <xf numFmtId="184" fontId="0" fillId="0" borderId="0" xfId="44" applyNumberFormat="1" applyFill="1" applyAlignment="1"/>
    <xf numFmtId="182" fontId="0" fillId="0" borderId="0" xfId="44" applyNumberFormat="1" applyFill="1" applyAlignment="1"/>
    <xf numFmtId="184" fontId="0" fillId="2" borderId="0" xfId="44" applyNumberFormat="1" applyFill="1" applyAlignment="1"/>
    <xf numFmtId="182" fontId="0" fillId="2" borderId="0" xfId="44" applyNumberFormat="1" applyFill="1" applyAlignment="1"/>
    <xf numFmtId="0" fontId="22" fillId="2" borderId="0" xfId="72" applyFont="1" applyFill="1" applyAlignment="1">
      <alignment horizontal="center" vertical="center"/>
    </xf>
    <xf numFmtId="0" fontId="0" fillId="2" borderId="0" xfId="44" applyFill="1" applyBorder="1">
      <alignment vertical="center"/>
    </xf>
    <xf numFmtId="182" fontId="23" fillId="2" borderId="0" xfId="44" applyNumberFormat="1" applyFont="1" applyFill="1" applyAlignment="1">
      <alignment horizontal="center" vertical="center"/>
    </xf>
    <xf numFmtId="184" fontId="21" fillId="2" borderId="0" xfId="44" applyNumberFormat="1" applyFont="1" applyFill="1" applyAlignment="1"/>
    <xf numFmtId="0" fontId="24" fillId="2" borderId="0" xfId="44" applyFont="1" applyFill="1" applyBorder="1" applyAlignment="1">
      <alignment horizontal="right" vertical="center"/>
    </xf>
    <xf numFmtId="0" fontId="25" fillId="2" borderId="1" xfId="86" applyFont="1" applyFill="1" applyBorder="1" applyAlignment="1">
      <alignment horizontal="center" vertical="center"/>
    </xf>
    <xf numFmtId="182" fontId="25" fillId="2" borderId="1" xfId="86" applyNumberFormat="1" applyFont="1" applyFill="1" applyBorder="1" applyAlignment="1">
      <alignment horizontal="center" vertical="center"/>
    </xf>
    <xf numFmtId="180" fontId="26" fillId="2" borderId="1" xfId="0" applyNumberFormat="1" applyFont="1" applyFill="1" applyBorder="1" applyAlignment="1" applyProtection="1">
      <alignment vertical="center"/>
    </xf>
    <xf numFmtId="180" fontId="27" fillId="2" borderId="1" xfId="0" applyNumberFormat="1" applyFont="1" applyFill="1" applyBorder="1" applyAlignment="1" applyProtection="1">
      <alignment vertical="center"/>
    </xf>
    <xf numFmtId="0" fontId="25" fillId="2" borderId="1" xfId="44" applyFont="1" applyFill="1" applyBorder="1" applyAlignment="1">
      <alignment vertical="center"/>
    </xf>
    <xf numFmtId="184" fontId="25" fillId="2" borderId="1" xfId="44" applyNumberFormat="1" applyFont="1" applyFill="1" applyBorder="1" applyAlignment="1">
      <alignment vertical="center"/>
    </xf>
    <xf numFmtId="3" fontId="28" fillId="2" borderId="1" xfId="0" applyNumberFormat="1" applyFont="1" applyFill="1" applyBorder="1" applyAlignment="1" applyProtection="1">
      <alignment vertical="center"/>
    </xf>
    <xf numFmtId="180" fontId="28" fillId="2" borderId="1" xfId="0" applyNumberFormat="1" applyFont="1" applyFill="1" applyBorder="1" applyAlignment="1" applyProtection="1">
      <alignment vertical="center"/>
    </xf>
    <xf numFmtId="3" fontId="28" fillId="0" borderId="1" xfId="0" applyNumberFormat="1" applyFont="1" applyFill="1" applyBorder="1" applyAlignment="1" applyProtection="1">
      <alignment wrapText="1"/>
    </xf>
    <xf numFmtId="183" fontId="21" fillId="0" borderId="0" xfId="44" applyNumberFormat="1" applyFont="1" applyFill="1" applyAlignment="1"/>
    <xf numFmtId="3" fontId="28" fillId="0" borderId="1" xfId="0" applyNumberFormat="1" applyFont="1" applyFill="1" applyBorder="1" applyAlignment="1" applyProtection="1">
      <alignment horizontal="left" wrapText="1"/>
    </xf>
    <xf numFmtId="0" fontId="24" fillId="2" borderId="1" xfId="44" applyFont="1" applyFill="1" applyBorder="1" applyAlignment="1">
      <alignment vertical="center"/>
    </xf>
    <xf numFmtId="180" fontId="23" fillId="2" borderId="1" xfId="74" applyNumberFormat="1" applyFont="1" applyFill="1" applyBorder="1" applyAlignment="1">
      <alignment horizontal="right" vertical="center"/>
    </xf>
    <xf numFmtId="0" fontId="21" fillId="0" borderId="0" xfId="44" applyFont="1" applyFill="1" applyBorder="1" applyAlignment="1"/>
    <xf numFmtId="0" fontId="29" fillId="2" borderId="1" xfId="44" applyFont="1" applyFill="1" applyBorder="1" applyAlignment="1">
      <alignment vertical="center"/>
    </xf>
    <xf numFmtId="0" fontId="29" fillId="2" borderId="6" xfId="44" applyFont="1" applyFill="1" applyBorder="1" applyAlignment="1">
      <alignment vertical="center"/>
    </xf>
    <xf numFmtId="180" fontId="23" fillId="2" borderId="6" xfId="74" applyNumberFormat="1" applyFont="1" applyFill="1" applyBorder="1" applyAlignment="1">
      <alignment horizontal="right" vertical="center"/>
    </xf>
    <xf numFmtId="0" fontId="24" fillId="2" borderId="6" xfId="44" applyFont="1" applyFill="1" applyBorder="1" applyAlignment="1"/>
    <xf numFmtId="180" fontId="0" fillId="2" borderId="6" xfId="44" applyNumberFormat="1" applyFont="1" applyFill="1" applyBorder="1" applyAlignment="1">
      <alignment horizontal="right" vertical="center"/>
    </xf>
    <xf numFmtId="0" fontId="24" fillId="2" borderId="1" xfId="44" applyFont="1" applyFill="1" applyBorder="1" applyAlignment="1"/>
    <xf numFmtId="180" fontId="0" fillId="2" borderId="1" xfId="44" applyNumberFormat="1" applyFont="1" applyFill="1" applyBorder="1" applyAlignment="1">
      <alignment horizontal="right" vertical="center"/>
    </xf>
    <xf numFmtId="0" fontId="29" fillId="2" borderId="1" xfId="44" applyFont="1" applyFill="1" applyBorder="1" applyAlignment="1"/>
    <xf numFmtId="3" fontId="28" fillId="0" borderId="1" xfId="0" applyNumberFormat="1" applyFont="1" applyFill="1" applyBorder="1" applyAlignment="1" applyProtection="1">
      <alignment horizontal="left" vertical="center" wrapText="1"/>
    </xf>
    <xf numFmtId="0" fontId="25" fillId="2" borderId="1" xfId="0" applyFont="1" applyFill="1" applyBorder="1" applyAlignment="1">
      <alignment horizontal="left" vertical="center"/>
    </xf>
    <xf numFmtId="180" fontId="30" fillId="2" borderId="1" xfId="0" applyNumberFormat="1" applyFont="1" applyFill="1" applyBorder="1" applyAlignment="1">
      <alignment horizontal="right" vertical="center"/>
    </xf>
    <xf numFmtId="182" fontId="21" fillId="0" borderId="0" xfId="44" applyNumberFormat="1" applyFont="1" applyFill="1" applyAlignment="1"/>
    <xf numFmtId="0" fontId="21" fillId="0" borderId="1" xfId="44" applyFont="1" applyFill="1" applyBorder="1" applyAlignment="1"/>
    <xf numFmtId="183" fontId="28" fillId="2" borderId="1" xfId="0" applyNumberFormat="1" applyFont="1" applyFill="1" applyBorder="1" applyAlignment="1" applyProtection="1">
      <alignment vertical="center"/>
    </xf>
    <xf numFmtId="0" fontId="0" fillId="2" borderId="0" xfId="87" applyFill="1" applyAlignment="1">
      <alignment horizontal="left" vertical="center" wrapText="1"/>
    </xf>
    <xf numFmtId="0" fontId="21" fillId="0" borderId="0" xfId="0" applyFont="1" applyFill="1" applyAlignment="1"/>
    <xf numFmtId="0" fontId="21" fillId="0" borderId="0" xfId="0" applyFont="1" applyFill="1" applyAlignment="1">
      <alignment vertical="center"/>
    </xf>
    <xf numFmtId="182" fontId="21" fillId="0" borderId="0" xfId="0" applyNumberFormat="1" applyFont="1" applyFill="1" applyAlignment="1"/>
    <xf numFmtId="184" fontId="21" fillId="0" borderId="0" xfId="0" applyNumberFormat="1" applyFont="1" applyFill="1" applyAlignment="1">
      <alignment vertical="center"/>
    </xf>
    <xf numFmtId="182" fontId="31" fillId="0" borderId="0" xfId="0" applyNumberFormat="1" applyFont="1" applyFill="1" applyAlignment="1">
      <alignment horizontal="right"/>
    </xf>
    <xf numFmtId="0" fontId="17" fillId="0" borderId="0" xfId="72" applyFont="1" applyFill="1" applyAlignment="1">
      <alignment horizontal="left" vertical="center"/>
    </xf>
    <xf numFmtId="0" fontId="22" fillId="0" borderId="0" xfId="72" applyFont="1" applyFill="1" applyAlignment="1">
      <alignment horizontal="center" vertical="center"/>
    </xf>
    <xf numFmtId="0" fontId="0" fillId="0" borderId="7" xfId="72" applyFill="1" applyBorder="1" applyAlignment="1">
      <alignment horizontal="center" vertical="center"/>
    </xf>
    <xf numFmtId="183" fontId="31" fillId="0" borderId="0" xfId="0" applyNumberFormat="1" applyFont="1" applyFill="1" applyBorder="1" applyAlignment="1" applyProtection="1">
      <alignment horizontal="right" vertical="center"/>
      <protection locked="0"/>
    </xf>
    <xf numFmtId="0" fontId="25" fillId="0" borderId="1" xfId="0" applyFont="1" applyFill="1" applyBorder="1" applyAlignment="1">
      <alignment horizontal="center" vertical="center"/>
    </xf>
    <xf numFmtId="182" fontId="25" fillId="0" borderId="1" xfId="0" applyNumberFormat="1" applyFont="1" applyFill="1" applyBorder="1" applyAlignment="1">
      <alignment horizontal="center" vertical="center"/>
    </xf>
    <xf numFmtId="0" fontId="25" fillId="0" borderId="1" xfId="89" applyFont="1" applyFill="1" applyBorder="1" applyAlignment="1">
      <alignment horizontal="left" vertical="center"/>
    </xf>
    <xf numFmtId="182" fontId="30" fillId="2" borderId="1" xfId="0" applyNumberFormat="1" applyFont="1" applyFill="1" applyBorder="1" applyAlignment="1">
      <alignment horizontal="right" vertical="center"/>
    </xf>
    <xf numFmtId="184" fontId="25" fillId="0" borderId="1" xfId="89" applyNumberFormat="1" applyFont="1" applyFill="1" applyBorder="1" applyAlignment="1">
      <alignment horizontal="left" vertical="center"/>
    </xf>
    <xf numFmtId="182" fontId="32" fillId="0" borderId="0" xfId="0" applyNumberFormat="1" applyFont="1" applyFill="1" applyAlignment="1">
      <alignment horizontal="right"/>
    </xf>
    <xf numFmtId="183" fontId="28" fillId="0" borderId="1" xfId="0" applyNumberFormat="1" applyFont="1" applyFill="1" applyBorder="1" applyAlignment="1" applyProtection="1">
      <alignment vertical="center"/>
    </xf>
    <xf numFmtId="3" fontId="28" fillId="0" borderId="1" xfId="0" applyNumberFormat="1" applyFont="1" applyFill="1" applyBorder="1" applyAlignment="1" applyProtection="1">
      <alignment vertical="center"/>
    </xf>
    <xf numFmtId="0" fontId="0" fillId="0" borderId="0" xfId="87" applyFill="1" applyAlignment="1">
      <alignment horizontal="left" vertical="center" wrapText="1"/>
    </xf>
    <xf numFmtId="0" fontId="33" fillId="0" borderId="0" xfId="0" applyFont="1" applyFill="1" applyBorder="1" applyAlignment="1">
      <alignment wrapText="1"/>
    </xf>
    <xf numFmtId="0" fontId="34" fillId="0" borderId="0" xfId="0" applyFont="1" applyFill="1" applyBorder="1" applyAlignment="1">
      <alignment wrapText="1"/>
    </xf>
    <xf numFmtId="0" fontId="34" fillId="3" borderId="0" xfId="0" applyFont="1" applyFill="1" applyBorder="1" applyAlignment="1">
      <alignment wrapText="1"/>
    </xf>
    <xf numFmtId="184" fontId="21" fillId="0" borderId="0" xfId="0" applyNumberFormat="1" applyFont="1" applyFill="1" applyAlignment="1">
      <alignment vertical="center" wrapText="1"/>
    </xf>
    <xf numFmtId="0" fontId="0" fillId="0" borderId="7" xfId="72" applyFill="1" applyBorder="1" applyAlignment="1">
      <alignment horizontal="center" vertical="center" wrapText="1"/>
    </xf>
    <xf numFmtId="183" fontId="31" fillId="0" borderId="0" xfId="0" applyNumberFormat="1" applyFont="1" applyFill="1" applyAlignment="1" applyProtection="1">
      <alignment horizontal="right" vertical="center"/>
      <protection locked="0"/>
    </xf>
    <xf numFmtId="49"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xf>
    <xf numFmtId="0" fontId="9" fillId="4" borderId="2" xfId="0" applyNumberFormat="1" applyFont="1" applyFill="1" applyBorder="1" applyAlignment="1" applyProtection="1">
      <alignment horizontal="center" vertical="center" wrapText="1"/>
    </xf>
    <xf numFmtId="0" fontId="9" fillId="4" borderId="4" xfId="0" applyNumberFormat="1" applyFont="1" applyFill="1" applyBorder="1" applyAlignment="1" applyProtection="1">
      <alignment horizontal="center" vertical="center" wrapText="1"/>
    </xf>
    <xf numFmtId="180" fontId="9" fillId="4" borderId="1" xfId="0" applyNumberFormat="1" applyFont="1" applyFill="1" applyBorder="1" applyAlignment="1" applyProtection="1">
      <alignment horizontal="center" vertical="center"/>
    </xf>
    <xf numFmtId="4" fontId="34" fillId="0" borderId="0" xfId="0" applyNumberFormat="1" applyFont="1" applyFill="1" applyBorder="1" applyAlignment="1">
      <alignment wrapText="1"/>
    </xf>
    <xf numFmtId="0" fontId="35" fillId="0" borderId="1" xfId="0" applyFont="1" applyFill="1" applyBorder="1" applyAlignment="1">
      <alignment horizontal="left" vertical="center"/>
    </xf>
    <xf numFmtId="180" fontId="35" fillId="0" borderId="1" xfId="0" applyNumberFormat="1" applyFont="1" applyFill="1" applyBorder="1" applyAlignment="1">
      <alignment horizontal="center" vertical="center"/>
    </xf>
    <xf numFmtId="0" fontId="35" fillId="0" borderId="1" xfId="0" applyFont="1" applyFill="1" applyBorder="1" applyAlignment="1">
      <alignment vertical="center" wrapText="1"/>
    </xf>
    <xf numFmtId="0" fontId="35" fillId="0" borderId="1" xfId="0" applyFont="1" applyFill="1" applyBorder="1" applyAlignment="1">
      <alignment vertical="center"/>
    </xf>
    <xf numFmtId="0" fontId="35" fillId="0" borderId="0" xfId="0" applyFont="1" applyFill="1" applyBorder="1" applyAlignment="1">
      <alignment vertical="center"/>
    </xf>
    <xf numFmtId="0" fontId="25" fillId="2" borderId="1" xfId="0" applyFont="1" applyFill="1" applyBorder="1" applyAlignment="1">
      <alignment horizontal="center" vertical="center"/>
    </xf>
    <xf numFmtId="184" fontId="25" fillId="2" borderId="1" xfId="0" applyNumberFormat="1" applyFont="1" applyFill="1" applyBorder="1" applyAlignment="1">
      <alignment vertical="center"/>
    </xf>
    <xf numFmtId="184" fontId="21" fillId="0" borderId="1" xfId="0" applyNumberFormat="1" applyFont="1" applyFill="1" applyBorder="1" applyAlignment="1">
      <alignment vertical="center"/>
    </xf>
    <xf numFmtId="3" fontId="28" fillId="2" borderId="1" xfId="0" applyNumberFormat="1" applyFont="1" applyFill="1" applyBorder="1" applyAlignment="1" applyProtection="1">
      <alignment vertical="center" wrapText="1"/>
    </xf>
    <xf numFmtId="182" fontId="21" fillId="2" borderId="1" xfId="0" applyNumberFormat="1" applyFont="1" applyFill="1" applyBorder="1" applyAlignment="1"/>
    <xf numFmtId="182" fontId="31" fillId="2" borderId="1" xfId="0" applyNumberFormat="1" applyFont="1" applyFill="1" applyBorder="1" applyAlignment="1">
      <alignment horizontal="right" vertical="center"/>
    </xf>
    <xf numFmtId="0" fontId="28" fillId="2" borderId="1" xfId="61" applyFont="1" applyFill="1" applyBorder="1">
      <alignment vertical="center"/>
    </xf>
    <xf numFmtId="0" fontId="36" fillId="0" borderId="1" xfId="66" applyFont="1" applyFill="1" applyBorder="1">
      <alignment vertical="center"/>
    </xf>
    <xf numFmtId="182" fontId="31" fillId="0" borderId="1" xfId="0" applyNumberFormat="1" applyFont="1" applyFill="1" applyBorder="1" applyAlignment="1">
      <alignment horizontal="right" vertical="center"/>
    </xf>
    <xf numFmtId="0" fontId="28" fillId="0" borderId="1" xfId="66" applyFont="1" applyFill="1" applyBorder="1">
      <alignment vertical="center"/>
    </xf>
    <xf numFmtId="0" fontId="0" fillId="0" borderId="0" xfId="87" applyFill="1" applyBorder="1" applyAlignment="1">
      <alignment vertical="center"/>
    </xf>
    <xf numFmtId="0" fontId="0" fillId="0" borderId="0" xfId="87" applyFill="1" applyBorder="1" applyAlignment="1">
      <alignment horizontal="left" vertical="center" indent="1"/>
    </xf>
    <xf numFmtId="0" fontId="17" fillId="0" borderId="0" xfId="72" applyFont="1" applyFill="1" applyBorder="1" applyAlignment="1">
      <alignment horizontal="left" vertical="center"/>
    </xf>
    <xf numFmtId="0" fontId="22" fillId="0" borderId="0" xfId="72" applyFont="1" applyFill="1" applyBorder="1" applyAlignment="1">
      <alignment horizontal="center" vertical="center"/>
    </xf>
    <xf numFmtId="0" fontId="37" fillId="0" borderId="0" xfId="72" applyFont="1" applyFill="1" applyBorder="1" applyAlignment="1">
      <alignment horizontal="center" vertical="center"/>
    </xf>
    <xf numFmtId="0" fontId="37" fillId="0" borderId="0" xfId="72" applyFont="1" applyFill="1" applyBorder="1" applyAlignment="1">
      <alignment horizontal="right" vertical="center"/>
    </xf>
    <xf numFmtId="183" fontId="38" fillId="0" borderId="0" xfId="0" applyNumberFormat="1" applyFont="1" applyFill="1" applyBorder="1" applyAlignment="1" applyProtection="1">
      <alignment horizontal="right" vertical="center"/>
      <protection locked="0"/>
    </xf>
    <xf numFmtId="14" fontId="25" fillId="0" borderId="1" xfId="82" applyNumberFormat="1" applyFont="1" applyFill="1" applyBorder="1" applyAlignment="1" applyProtection="1">
      <alignment horizontal="center" vertical="center"/>
      <protection locked="0"/>
    </xf>
    <xf numFmtId="182" fontId="39" fillId="0" borderId="1" xfId="82" applyNumberFormat="1" applyFont="1" applyFill="1" applyBorder="1" applyAlignment="1" applyProtection="1">
      <alignment horizontal="center" vertical="center" wrapText="1"/>
      <protection locked="0"/>
    </xf>
    <xf numFmtId="0" fontId="25" fillId="0" borderId="1" xfId="89" applyFont="1" applyFill="1" applyBorder="1" applyAlignment="1">
      <alignment vertical="center"/>
    </xf>
    <xf numFmtId="182" fontId="30" fillId="0" borderId="1" xfId="72" applyNumberFormat="1" applyFont="1" applyFill="1" applyBorder="1" applyAlignment="1">
      <alignment horizontal="right" vertical="center"/>
    </xf>
    <xf numFmtId="0" fontId="40" fillId="0" borderId="1" xfId="0" applyFont="1" applyFill="1" applyBorder="1" applyAlignment="1">
      <alignment horizontal="left" vertical="center" wrapText="1"/>
    </xf>
    <xf numFmtId="183" fontId="38" fillId="0" borderId="1" xfId="87" applyNumberFormat="1" applyFont="1" applyFill="1" applyBorder="1" applyAlignment="1">
      <alignment vertical="center"/>
    </xf>
    <xf numFmtId="0" fontId="9" fillId="0" borderId="1" xfId="0" applyFont="1" applyFill="1" applyBorder="1" applyAlignment="1">
      <alignment horizontal="left" vertical="center" wrapText="1"/>
    </xf>
    <xf numFmtId="0" fontId="24" fillId="0" borderId="1" xfId="87" applyFont="1" applyFill="1" applyBorder="1" applyAlignment="1">
      <alignment horizontal="left" vertical="center" inden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41" fillId="0" borderId="0" xfId="0" applyFont="1" applyFill="1" applyBorder="1" applyAlignment="1">
      <alignment vertical="center"/>
    </xf>
    <xf numFmtId="0" fontId="37" fillId="0" borderId="1" xfId="0" applyFont="1" applyFill="1" applyBorder="1" applyAlignment="1">
      <alignment horizontal="center" vertical="center"/>
    </xf>
    <xf numFmtId="183" fontId="25" fillId="0" borderId="1" xfId="89" applyNumberFormat="1" applyFont="1" applyFill="1" applyBorder="1" applyAlignment="1">
      <alignment horizontal="center" vertical="center"/>
    </xf>
    <xf numFmtId="183" fontId="28" fillId="0" borderId="1" xfId="0" applyNumberFormat="1" applyFont="1" applyFill="1" applyBorder="1" applyAlignment="1">
      <alignment horizontal="center" vertical="center"/>
    </xf>
    <xf numFmtId="0" fontId="0" fillId="2" borderId="0" xfId="66" applyFont="1" applyFill="1" applyBorder="1" applyAlignment="1">
      <alignment horizontal="left" vertical="center" wrapText="1"/>
    </xf>
    <xf numFmtId="182" fontId="21" fillId="0" borderId="0" xfId="89" applyNumberFormat="1" applyFont="1" applyFill="1" applyAlignment="1">
      <alignment horizontal="right"/>
    </xf>
    <xf numFmtId="0" fontId="21" fillId="0" borderId="0" xfId="89" applyFont="1" applyFill="1"/>
    <xf numFmtId="0" fontId="24" fillId="0" borderId="0" xfId="72" applyFont="1" applyFill="1" applyBorder="1" applyAlignment="1">
      <alignment horizontal="right" vertical="center"/>
    </xf>
    <xf numFmtId="0" fontId="25" fillId="0" borderId="1" xfId="89" applyFont="1" applyFill="1" applyBorder="1" applyAlignment="1">
      <alignment horizontal="center" vertical="center"/>
    </xf>
    <xf numFmtId="182" fontId="42" fillId="0" borderId="1" xfId="66" applyNumberFormat="1" applyFont="1" applyFill="1" applyBorder="1">
      <alignment vertical="center"/>
    </xf>
    <xf numFmtId="0" fontId="24" fillId="0" borderId="1" xfId="72" applyFont="1" applyFill="1" applyBorder="1">
      <alignment vertical="center"/>
    </xf>
    <xf numFmtId="182" fontId="43" fillId="0" borderId="1" xfId="66" applyNumberFormat="1" applyFont="1" applyFill="1" applyBorder="1">
      <alignment vertical="center"/>
    </xf>
    <xf numFmtId="182" fontId="31" fillId="0" borderId="1" xfId="89" applyNumberFormat="1" applyFont="1" applyFill="1" applyBorder="1" applyAlignment="1">
      <alignment horizontal="right" vertical="center"/>
    </xf>
    <xf numFmtId="0" fontId="24" fillId="0" borderId="1" xfId="72" applyFont="1" applyFill="1" applyBorder="1" applyAlignment="1">
      <alignment vertical="center"/>
    </xf>
    <xf numFmtId="0" fontId="24" fillId="2" borderId="1" xfId="72" applyFont="1" applyFill="1" applyBorder="1" applyAlignment="1">
      <alignment vertical="center"/>
    </xf>
    <xf numFmtId="176" fontId="24" fillId="0" borderId="1" xfId="72" applyNumberFormat="1" applyFont="1" applyFill="1" applyBorder="1" applyAlignment="1">
      <alignment horizontal="left" vertical="center"/>
    </xf>
    <xf numFmtId="0" fontId="21" fillId="0" borderId="1" xfId="89" applyFont="1" applyFill="1" applyBorder="1"/>
    <xf numFmtId="0" fontId="24" fillId="2" borderId="1" xfId="72" applyFont="1" applyFill="1" applyBorder="1">
      <alignment vertical="center"/>
    </xf>
    <xf numFmtId="176" fontId="24" fillId="0" borderId="1" xfId="72" applyNumberFormat="1" applyFont="1" applyFill="1" applyBorder="1" applyAlignment="1">
      <alignment vertical="center"/>
    </xf>
    <xf numFmtId="0" fontId="0" fillId="0" borderId="8" xfId="66" applyFont="1" applyFill="1" applyBorder="1" applyAlignment="1">
      <alignment horizontal="left" vertical="center" wrapText="1"/>
    </xf>
    <xf numFmtId="0" fontId="21" fillId="0" borderId="0" xfId="89" applyFont="1" applyFill="1" applyBorder="1"/>
    <xf numFmtId="0" fontId="0" fillId="0" borderId="0" xfId="66" applyFont="1" applyFill="1" applyBorder="1" applyAlignment="1">
      <alignment horizontal="center" vertical="center" wrapText="1"/>
    </xf>
    <xf numFmtId="0" fontId="44" fillId="0" borderId="0" xfId="0" applyFont="1" applyFill="1" applyAlignment="1">
      <alignment vertical="center"/>
    </xf>
    <xf numFmtId="0" fontId="35" fillId="0" borderId="0" xfId="0" applyFont="1" applyFill="1" applyAlignment="1">
      <alignment vertical="center"/>
    </xf>
    <xf numFmtId="0" fontId="35" fillId="0" borderId="0" xfId="0" applyFont="1" applyFill="1" applyBorder="1" applyAlignment="1">
      <alignment horizontal="center" vertical="center"/>
    </xf>
    <xf numFmtId="0" fontId="0" fillId="0" borderId="0" xfId="72" applyBorder="1" applyAlignment="1">
      <alignment horizontal="right" vertical="center"/>
    </xf>
    <xf numFmtId="0" fontId="24" fillId="0" borderId="0" xfId="72" applyFont="1" applyBorder="1" applyAlignment="1">
      <alignment horizontal="right" vertical="center"/>
    </xf>
    <xf numFmtId="0" fontId="45" fillId="0" borderId="1" xfId="0" applyFont="1" applyBorder="1" applyAlignment="1">
      <alignment vertical="center"/>
    </xf>
    <xf numFmtId="180" fontId="27" fillId="2" borderId="1" xfId="0" applyNumberFormat="1" applyFont="1" applyFill="1" applyBorder="1" applyAlignment="1">
      <alignment horizontal="right" vertical="center"/>
    </xf>
    <xf numFmtId="49" fontId="9" fillId="0" borderId="1" xfId="0" applyNumberFormat="1" applyFont="1" applyBorder="1" applyAlignment="1">
      <alignment horizontal="left"/>
    </xf>
    <xf numFmtId="180" fontId="28" fillId="2" borderId="1" xfId="0" applyNumberFormat="1" applyFont="1" applyFill="1" applyBorder="1" applyAlignment="1">
      <alignment horizontal="right" vertical="center"/>
    </xf>
    <xf numFmtId="0" fontId="0" fillId="2" borderId="0" xfId="66" applyFont="1" applyFill="1" applyAlignment="1">
      <alignment horizontal="left" vertical="center" wrapText="1"/>
    </xf>
    <xf numFmtId="0" fontId="46" fillId="0" borderId="0" xfId="82" applyFont="1" applyFill="1" applyAlignment="1" applyProtection="1">
      <alignment vertical="center" wrapText="1"/>
      <protection locked="0"/>
    </xf>
    <xf numFmtId="0" fontId="46" fillId="0" borderId="0" xfId="82" applyFill="1" applyAlignment="1" applyProtection="1">
      <alignment vertical="center"/>
      <protection locked="0"/>
    </xf>
    <xf numFmtId="182" fontId="46" fillId="0" borderId="0" xfId="82" applyNumberFormat="1" applyFill="1" applyAlignment="1" applyProtection="1">
      <alignment vertical="center"/>
      <protection locked="0"/>
    </xf>
    <xf numFmtId="0" fontId="47" fillId="0" borderId="0" xfId="61" applyFont="1" applyFill="1" applyBorder="1" applyAlignment="1">
      <alignment horizontal="center" vertical="center"/>
    </xf>
    <xf numFmtId="0" fontId="0" fillId="2" borderId="7" xfId="61" applyFill="1" applyBorder="1" applyAlignment="1">
      <alignment horizontal="center" vertical="center"/>
    </xf>
    <xf numFmtId="0" fontId="24" fillId="2" borderId="0" xfId="61" applyFont="1" applyFill="1" applyBorder="1" applyAlignment="1">
      <alignment horizontal="right" vertical="center"/>
    </xf>
    <xf numFmtId="0" fontId="25" fillId="2" borderId="1" xfId="61" applyFont="1" applyFill="1" applyBorder="1" applyAlignment="1">
      <alignment horizontal="center" vertical="center" wrapText="1"/>
    </xf>
    <xf numFmtId="182" fontId="25" fillId="2" borderId="1" xfId="61" applyNumberFormat="1" applyFont="1" applyFill="1" applyBorder="1" applyAlignment="1">
      <alignment horizontal="center" vertical="center" wrapText="1"/>
    </xf>
    <xf numFmtId="180" fontId="45" fillId="2" borderId="1" xfId="90" applyNumberFormat="1" applyFont="1" applyFill="1" applyBorder="1" applyAlignment="1">
      <alignment horizontal="right" vertical="center"/>
    </xf>
    <xf numFmtId="49" fontId="24" fillId="2" borderId="1" xfId="0" applyNumberFormat="1" applyFont="1" applyFill="1" applyBorder="1" applyAlignment="1" applyProtection="1">
      <alignment vertical="center"/>
    </xf>
    <xf numFmtId="180" fontId="24" fillId="2" borderId="1" xfId="0" applyNumberFormat="1" applyFont="1" applyFill="1" applyBorder="1" applyAlignment="1" applyProtection="1">
      <alignment horizontal="right" vertical="center"/>
    </xf>
    <xf numFmtId="49" fontId="24" fillId="0" borderId="1" xfId="0" applyNumberFormat="1" applyFont="1" applyFill="1" applyBorder="1" applyAlignment="1" applyProtection="1">
      <alignment vertical="center"/>
    </xf>
    <xf numFmtId="0" fontId="28" fillId="0" borderId="0" xfId="61" applyFont="1" applyFill="1" applyAlignment="1">
      <alignment horizontal="left" vertical="center" wrapText="1"/>
    </xf>
    <xf numFmtId="0" fontId="0" fillId="0" borderId="0" xfId="61" applyFont="1" applyFill="1" applyAlignment="1">
      <alignment horizontal="left" vertical="center" wrapText="1"/>
    </xf>
    <xf numFmtId="0" fontId="35" fillId="0" borderId="0" xfId="61" applyFont="1" applyFill="1" applyAlignment="1">
      <alignment vertical="center"/>
    </xf>
    <xf numFmtId="0" fontId="44" fillId="0" borderId="0" xfId="61" applyFont="1" applyFill="1" applyAlignment="1">
      <alignment vertical="center"/>
    </xf>
    <xf numFmtId="0" fontId="0" fillId="0" borderId="0" xfId="61" applyFill="1" applyBorder="1" applyAlignment="1">
      <alignment horizontal="right" vertical="center"/>
    </xf>
    <xf numFmtId="0" fontId="35" fillId="0" borderId="0" xfId="61" applyFont="1" applyFill="1" applyBorder="1" applyAlignment="1">
      <alignment horizontal="right" vertical="top"/>
    </xf>
    <xf numFmtId="0" fontId="0" fillId="0" borderId="1" xfId="61" applyFill="1" applyBorder="1" applyAlignment="1">
      <alignment horizontal="center" vertical="center"/>
    </xf>
    <xf numFmtId="0" fontId="35" fillId="0" borderId="1" xfId="61" applyFont="1" applyFill="1" applyBorder="1" applyAlignment="1">
      <alignment horizontal="center" vertical="center"/>
    </xf>
    <xf numFmtId="49" fontId="48" fillId="4" borderId="2" xfId="0" applyNumberFormat="1" applyFont="1" applyFill="1" applyBorder="1" applyAlignment="1" applyProtection="1">
      <alignment horizontal="center" vertical="center" wrapText="1"/>
    </xf>
    <xf numFmtId="49" fontId="48" fillId="4" borderId="4" xfId="0" applyNumberFormat="1" applyFont="1" applyFill="1" applyBorder="1" applyAlignment="1" applyProtection="1">
      <alignment horizontal="center" vertical="center" wrapText="1"/>
    </xf>
    <xf numFmtId="49" fontId="19" fillId="0" borderId="0" xfId="0" applyNumberFormat="1" applyFont="1" applyAlignment="1">
      <alignment horizontal="left" vertical="justify" wrapText="1"/>
    </xf>
    <xf numFmtId="49" fontId="20" fillId="0" borderId="0" xfId="0" applyNumberFormat="1" applyFont="1" applyAlignment="1">
      <alignment horizontal="left" vertical="justify" wrapText="1"/>
    </xf>
    <xf numFmtId="0" fontId="0" fillId="0" borderId="0" xfId="66" applyFill="1">
      <alignment vertical="center"/>
    </xf>
    <xf numFmtId="182" fontId="0" fillId="0" borderId="0" xfId="66" applyNumberFormat="1" applyFill="1">
      <alignment vertical="center"/>
    </xf>
    <xf numFmtId="187" fontId="0" fillId="0" borderId="0" xfId="66" applyNumberFormat="1" applyFill="1">
      <alignment vertical="center"/>
    </xf>
    <xf numFmtId="0" fontId="49" fillId="0" borderId="0" xfId="66" applyFont="1" applyFill="1" applyAlignment="1">
      <alignment horizontal="center" vertical="center"/>
    </xf>
    <xf numFmtId="182" fontId="49" fillId="0" borderId="0" xfId="66" applyNumberFormat="1" applyFont="1" applyFill="1" applyAlignment="1">
      <alignment horizontal="center" vertical="center"/>
    </xf>
    <xf numFmtId="187" fontId="49" fillId="0" borderId="0" xfId="66" applyNumberFormat="1" applyFont="1" applyFill="1" applyAlignment="1">
      <alignment horizontal="center" vertical="center"/>
    </xf>
    <xf numFmtId="0" fontId="0" fillId="0" borderId="7" xfId="72" applyBorder="1" applyAlignment="1">
      <alignment horizontal="right" vertical="center"/>
    </xf>
    <xf numFmtId="0" fontId="25" fillId="0" borderId="1" xfId="66" applyFont="1" applyFill="1" applyBorder="1" applyAlignment="1">
      <alignment horizontal="center" vertical="center"/>
    </xf>
    <xf numFmtId="182" fontId="25" fillId="0" borderId="1" xfId="82" applyNumberFormat="1" applyFont="1" applyFill="1" applyBorder="1" applyAlignment="1" applyProtection="1">
      <alignment horizontal="center" vertical="center" wrapText="1"/>
      <protection locked="0"/>
    </xf>
    <xf numFmtId="187" fontId="25" fillId="0" borderId="1" xfId="82" applyNumberFormat="1" applyFont="1" applyFill="1" applyBorder="1" applyAlignment="1" applyProtection="1">
      <alignment horizontal="center" vertical="center" wrapText="1"/>
      <protection locked="0"/>
    </xf>
    <xf numFmtId="0" fontId="25" fillId="0" borderId="1" xfId="82" applyFont="1" applyFill="1" applyBorder="1" applyAlignment="1" applyProtection="1">
      <alignment horizontal="center" vertical="center" wrapText="1"/>
      <protection locked="0"/>
    </xf>
    <xf numFmtId="0" fontId="25" fillId="0" borderId="1" xfId="98" applyFont="1" applyFill="1" applyBorder="1" applyAlignment="1" applyProtection="1">
      <alignment horizontal="left" vertical="center" wrapText="1"/>
      <protection locked="0"/>
    </xf>
    <xf numFmtId="186" fontId="42" fillId="0" borderId="1" xfId="66" applyNumberFormat="1" applyFont="1" applyFill="1" applyBorder="1" applyAlignment="1">
      <alignment horizontal="right" vertical="center"/>
    </xf>
    <xf numFmtId="186" fontId="0" fillId="0" borderId="0" xfId="66" applyNumberFormat="1" applyFill="1">
      <alignment vertical="center"/>
    </xf>
    <xf numFmtId="182" fontId="36" fillId="0" borderId="1" xfId="66" applyNumberFormat="1" applyFont="1" applyFill="1" applyBorder="1" applyAlignment="1">
      <alignment horizontal="right" vertical="center"/>
    </xf>
    <xf numFmtId="187" fontId="36" fillId="0" borderId="1" xfId="66" applyNumberFormat="1" applyFont="1" applyFill="1" applyBorder="1" applyAlignment="1">
      <alignment horizontal="right" vertical="center"/>
    </xf>
    <xf numFmtId="186" fontId="36" fillId="0" borderId="1" xfId="66" applyNumberFormat="1" applyFont="1" applyFill="1" applyBorder="1" applyAlignment="1">
      <alignment horizontal="right" vertical="center"/>
    </xf>
    <xf numFmtId="0" fontId="36" fillId="0" borderId="1" xfId="66" applyFont="1" applyFill="1" applyBorder="1" applyAlignment="1">
      <alignment vertical="center" wrapText="1"/>
    </xf>
    <xf numFmtId="0" fontId="50" fillId="0" borderId="1" xfId="66" applyFont="1" applyFill="1" applyBorder="1">
      <alignment vertical="center"/>
    </xf>
    <xf numFmtId="0" fontId="0" fillId="0" borderId="1" xfId="66" applyFill="1" applyBorder="1">
      <alignment vertical="center"/>
    </xf>
    <xf numFmtId="0" fontId="42" fillId="0" borderId="1" xfId="66" applyFont="1" applyFill="1" applyBorder="1" applyAlignment="1">
      <alignment horizontal="right" vertical="center"/>
    </xf>
    <xf numFmtId="0" fontId="36" fillId="0" borderId="1" xfId="61" applyFont="1" applyFill="1" applyBorder="1" applyAlignment="1">
      <alignment vertical="center"/>
    </xf>
    <xf numFmtId="183" fontId="24" fillId="0" borderId="1" xfId="72" applyNumberFormat="1" applyFont="1" applyFill="1" applyBorder="1" applyAlignment="1">
      <alignment horizontal="right" vertical="center"/>
    </xf>
    <xf numFmtId="187" fontId="36" fillId="0" borderId="1" xfId="66" applyNumberFormat="1" applyFont="1" applyFill="1" applyBorder="1">
      <alignment vertical="center"/>
    </xf>
    <xf numFmtId="0" fontId="36" fillId="2" borderId="1" xfId="61" applyFont="1" applyFill="1" applyBorder="1">
      <alignment vertical="center"/>
    </xf>
    <xf numFmtId="187" fontId="0" fillId="0" borderId="1" xfId="66" applyNumberFormat="1" applyFill="1" applyBorder="1">
      <alignment vertical="center"/>
    </xf>
    <xf numFmtId="0" fontId="0" fillId="0" borderId="0" xfId="66" applyFont="1" applyFill="1">
      <alignment vertical="center"/>
    </xf>
    <xf numFmtId="0" fontId="0" fillId="0" borderId="0" xfId="0" applyAlignment="1">
      <alignment horizontal="left" vertical="center"/>
    </xf>
    <xf numFmtId="0" fontId="21" fillId="2" borderId="0" xfId="84" applyFont="1" applyFill="1" applyAlignment="1">
      <alignment vertical="center"/>
    </xf>
    <xf numFmtId="0" fontId="21" fillId="2" borderId="0" xfId="84" applyFont="1" applyFill="1">
      <alignment vertical="center"/>
    </xf>
    <xf numFmtId="183" fontId="25" fillId="2" borderId="0" xfId="62" applyNumberFormat="1" applyFont="1" applyFill="1" applyBorder="1" applyAlignment="1">
      <alignment horizontal="center" vertical="center"/>
    </xf>
    <xf numFmtId="0" fontId="25" fillId="2" borderId="0" xfId="62" applyFont="1" applyFill="1" applyBorder="1" applyAlignment="1">
      <alignment horizontal="center" vertical="center"/>
    </xf>
    <xf numFmtId="0" fontId="25" fillId="2" borderId="7" xfId="62" applyFont="1" applyFill="1" applyBorder="1" applyAlignment="1">
      <alignment vertical="center"/>
    </xf>
    <xf numFmtId="0" fontId="25" fillId="2" borderId="1" xfId="72" applyFont="1" applyFill="1" applyBorder="1" applyAlignment="1">
      <alignment horizontal="center" vertical="center"/>
    </xf>
    <xf numFmtId="182" fontId="25" fillId="2" borderId="1" xfId="82" applyNumberFormat="1" applyFont="1" applyFill="1" applyBorder="1" applyAlignment="1" applyProtection="1">
      <alignment horizontal="center" vertical="center" wrapText="1"/>
      <protection locked="0"/>
    </xf>
    <xf numFmtId="0" fontId="25" fillId="2" borderId="1" xfId="82" applyFont="1" applyFill="1" applyBorder="1" applyAlignment="1" applyProtection="1">
      <alignment horizontal="center" vertical="center" wrapText="1"/>
      <protection locked="0"/>
    </xf>
    <xf numFmtId="0" fontId="25" fillId="2" borderId="1" xfId="62" applyFont="1" applyFill="1" applyBorder="1" applyAlignment="1">
      <alignment horizontal="center" vertical="center"/>
    </xf>
    <xf numFmtId="183" fontId="30" fillId="2" borderId="1" xfId="0" applyNumberFormat="1" applyFont="1" applyFill="1" applyBorder="1" applyAlignment="1" applyProtection="1">
      <alignment vertical="center"/>
    </xf>
    <xf numFmtId="182" fontId="30" fillId="2" borderId="1" xfId="74" applyNumberFormat="1" applyFont="1" applyFill="1" applyBorder="1" applyAlignment="1">
      <alignment horizontal="right" vertical="center"/>
    </xf>
    <xf numFmtId="186" fontId="18" fillId="2" borderId="1" xfId="72" applyNumberFormat="1" applyFont="1" applyFill="1" applyBorder="1">
      <alignment vertical="center"/>
    </xf>
    <xf numFmtId="0" fontId="25" fillId="2" borderId="1" xfId="62" applyFont="1" applyFill="1" applyBorder="1" applyAlignment="1">
      <alignment horizontal="left" vertical="center"/>
    </xf>
    <xf numFmtId="182" fontId="24" fillId="2" borderId="1" xfId="72" applyNumberFormat="1" applyFont="1" applyFill="1" applyBorder="1">
      <alignment vertical="center"/>
    </xf>
    <xf numFmtId="182" fontId="31" fillId="2" borderId="1" xfId="74" applyNumberFormat="1" applyFont="1" applyFill="1" applyBorder="1" applyAlignment="1">
      <alignment horizontal="right" vertical="center"/>
    </xf>
    <xf numFmtId="186" fontId="24" fillId="2" borderId="1" xfId="72" applyNumberFormat="1" applyFont="1" applyFill="1" applyBorder="1">
      <alignment vertical="center"/>
    </xf>
    <xf numFmtId="182" fontId="24" fillId="2" borderId="1" xfId="72" applyNumberFormat="1" applyFont="1" applyFill="1" applyBorder="1" applyAlignment="1">
      <alignment horizontal="left" vertical="center" indent="1"/>
    </xf>
    <xf numFmtId="182" fontId="24" fillId="2" borderId="1" xfId="72" applyNumberFormat="1" applyFont="1" applyFill="1" applyBorder="1" applyAlignment="1">
      <alignment horizontal="left" vertical="center" wrapText="1" indent="1"/>
    </xf>
    <xf numFmtId="0" fontId="23" fillId="2" borderId="1" xfId="84" applyFont="1" applyFill="1" applyBorder="1" applyAlignment="1">
      <alignment horizontal="center" vertical="center"/>
    </xf>
    <xf numFmtId="0" fontId="51" fillId="2" borderId="1" xfId="84" applyFont="1" applyFill="1" applyBorder="1" applyAlignment="1">
      <alignment horizontal="center" vertical="center"/>
    </xf>
    <xf numFmtId="0" fontId="52" fillId="2" borderId="1" xfId="62" applyFont="1" applyFill="1" applyBorder="1" applyAlignment="1">
      <alignment horizontal="left" vertical="center"/>
    </xf>
    <xf numFmtId="0" fontId="0" fillId="2" borderId="0" xfId="44" applyFont="1" applyFill="1" applyAlignment="1">
      <alignment horizontal="left" vertical="center" wrapText="1"/>
    </xf>
    <xf numFmtId="0" fontId="31" fillId="2" borderId="0" xfId="84" applyFont="1" applyFill="1">
      <alignment vertical="center"/>
    </xf>
    <xf numFmtId="0" fontId="24" fillId="2" borderId="0" xfId="72" applyFont="1" applyFill="1" applyBorder="1" applyAlignment="1">
      <alignment horizontal="right" vertical="center"/>
    </xf>
    <xf numFmtId="0" fontId="21" fillId="2" borderId="0" xfId="44" applyFont="1" applyFill="1" applyAlignment="1"/>
    <xf numFmtId="0" fontId="0" fillId="2" borderId="0" xfId="44" applyFill="1" applyAlignment="1"/>
    <xf numFmtId="182" fontId="0" fillId="2" borderId="0" xfId="44" applyNumberFormat="1" applyFill="1" applyAlignment="1">
      <alignment horizontal="center" vertical="center"/>
    </xf>
    <xf numFmtId="0" fontId="53" fillId="2" borderId="0" xfId="44" applyFont="1" applyFill="1" applyAlignment="1">
      <alignment horizontal="center" vertical="center"/>
    </xf>
    <xf numFmtId="182" fontId="30" fillId="2" borderId="1" xfId="44" applyNumberFormat="1" applyFont="1" applyFill="1" applyBorder="1" applyAlignment="1">
      <alignment horizontal="right" vertical="center"/>
    </xf>
    <xf numFmtId="182" fontId="25" fillId="2" borderId="1" xfId="86" applyNumberFormat="1" applyFont="1" applyFill="1" applyBorder="1" applyAlignment="1">
      <alignment horizontal="right" vertical="center"/>
    </xf>
    <xf numFmtId="187" fontId="26" fillId="2" borderId="1" xfId="74" applyNumberFormat="1" applyFont="1" applyFill="1" applyBorder="1" applyAlignment="1">
      <alignment horizontal="right" vertical="center"/>
    </xf>
    <xf numFmtId="186" fontId="30" fillId="2" borderId="1" xfId="44" applyNumberFormat="1" applyFont="1" applyFill="1" applyBorder="1" applyAlignment="1">
      <alignment horizontal="right" vertical="center"/>
    </xf>
    <xf numFmtId="0" fontId="24" fillId="2" borderId="1" xfId="44" applyFont="1" applyFill="1" applyBorder="1">
      <alignment vertical="center"/>
    </xf>
    <xf numFmtId="187" fontId="31" fillId="2" borderId="1" xfId="74" applyNumberFormat="1" applyFont="1" applyFill="1" applyBorder="1" applyAlignment="1">
      <alignment horizontal="right" vertical="center"/>
    </xf>
    <xf numFmtId="185" fontId="32" fillId="2" borderId="1" xfId="74" applyNumberFormat="1" applyFont="1" applyFill="1" applyBorder="1" applyAlignment="1">
      <alignment horizontal="right" vertical="center"/>
    </xf>
    <xf numFmtId="182" fontId="21" fillId="2" borderId="1" xfId="74" applyNumberFormat="1" applyFont="1" applyFill="1" applyBorder="1" applyAlignment="1">
      <alignment horizontal="right" vertical="center"/>
    </xf>
    <xf numFmtId="182" fontId="21" fillId="2" borderId="1" xfId="74" applyNumberFormat="1" applyFont="1" applyFill="1" applyBorder="1" applyAlignment="1">
      <alignment horizontal="center" vertical="center"/>
    </xf>
    <xf numFmtId="0" fontId="0" fillId="2" borderId="1" xfId="44" applyFill="1" applyBorder="1">
      <alignment vertical="center"/>
    </xf>
    <xf numFmtId="0" fontId="0" fillId="2" borderId="1" xfId="44" applyFill="1" applyBorder="1" applyAlignment="1">
      <alignment vertical="center"/>
    </xf>
    <xf numFmtId="0" fontId="0" fillId="2" borderId="6" xfId="44" applyFill="1" applyBorder="1" applyAlignment="1"/>
    <xf numFmtId="182" fontId="0" fillId="2" borderId="6" xfId="44" applyNumberFormat="1" applyFill="1" applyBorder="1" applyAlignment="1">
      <alignment horizontal="center" vertical="center"/>
    </xf>
    <xf numFmtId="0" fontId="54" fillId="2" borderId="1" xfId="72" applyFont="1" applyFill="1" applyBorder="1" applyAlignment="1">
      <alignment horizontal="right" vertical="center"/>
    </xf>
    <xf numFmtId="0" fontId="28" fillId="2" borderId="1" xfId="0" applyFont="1" applyFill="1" applyBorder="1" applyAlignment="1">
      <alignment horizontal="left" vertical="center"/>
    </xf>
    <xf numFmtId="182" fontId="0" fillId="2" borderId="1" xfId="44" applyNumberFormat="1" applyFill="1" applyBorder="1" applyAlignment="1">
      <alignment horizontal="center" vertical="center"/>
    </xf>
    <xf numFmtId="0" fontId="0" fillId="2" borderId="1" xfId="44" applyFill="1" applyBorder="1" applyAlignment="1"/>
    <xf numFmtId="0" fontId="0" fillId="2" borderId="0" xfId="44" applyFill="1" applyAlignment="1">
      <alignment horizontal="left" vertical="center" wrapText="1"/>
    </xf>
    <xf numFmtId="0" fontId="24" fillId="2" borderId="7" xfId="44" applyFont="1" applyFill="1" applyBorder="1" applyAlignment="1">
      <alignment horizontal="right" vertical="center"/>
    </xf>
    <xf numFmtId="0" fontId="21" fillId="2" borderId="1" xfId="44" applyFont="1" applyFill="1" applyBorder="1" applyAlignment="1"/>
    <xf numFmtId="187" fontId="30" fillId="2" borderId="1" xfId="44" applyNumberFormat="1" applyFont="1" applyFill="1" applyBorder="1" applyAlignment="1">
      <alignment horizontal="right" vertical="center"/>
    </xf>
    <xf numFmtId="186" fontId="24" fillId="2" borderId="1" xfId="44" applyNumberFormat="1" applyFont="1" applyFill="1" applyBorder="1">
      <alignment vertical="center"/>
    </xf>
    <xf numFmtId="186" fontId="21" fillId="2" borderId="1" xfId="44" applyNumberFormat="1" applyFont="1" applyFill="1" applyBorder="1" applyAlignment="1"/>
    <xf numFmtId="186" fontId="28" fillId="2" borderId="1" xfId="44" applyNumberFormat="1" applyFont="1" applyFill="1" applyBorder="1" applyAlignment="1">
      <alignment horizontal="right" vertical="center"/>
    </xf>
    <xf numFmtId="186" fontId="54" fillId="2" borderId="1" xfId="72" applyNumberFormat="1" applyFont="1" applyFill="1" applyBorder="1" applyAlignment="1">
      <alignment horizontal="right" vertical="center"/>
    </xf>
    <xf numFmtId="182" fontId="21" fillId="2" borderId="0" xfId="44" applyNumberFormat="1" applyFont="1" applyFill="1" applyAlignment="1"/>
    <xf numFmtId="0" fontId="53" fillId="0" borderId="0" xfId="72" applyFont="1" applyFill="1" applyAlignment="1">
      <alignment horizontal="center" vertical="center"/>
    </xf>
    <xf numFmtId="182" fontId="53" fillId="0" borderId="0" xfId="72" applyNumberFormat="1" applyFont="1" applyFill="1" applyAlignment="1">
      <alignment horizontal="center" vertical="center"/>
    </xf>
    <xf numFmtId="0" fontId="55" fillId="0" borderId="0" xfId="72" applyFont="1" applyFill="1" applyAlignment="1">
      <alignment horizontal="right" vertical="center"/>
    </xf>
    <xf numFmtId="0" fontId="0" fillId="2" borderId="7" xfId="72" applyFill="1" applyBorder="1" applyAlignment="1">
      <alignment horizontal="center" vertical="center"/>
    </xf>
    <xf numFmtId="183" fontId="31" fillId="2" borderId="0" xfId="0" applyNumberFormat="1" applyFont="1" applyFill="1" applyBorder="1" applyAlignment="1" applyProtection="1">
      <alignment horizontal="right" vertical="center"/>
      <protection locked="0"/>
    </xf>
    <xf numFmtId="182" fontId="25" fillId="2" borderId="1" xfId="0" applyNumberFormat="1" applyFont="1" applyFill="1" applyBorder="1" applyAlignment="1">
      <alignment horizontal="center" vertical="center"/>
    </xf>
    <xf numFmtId="183" fontId="45" fillId="2" borderId="1" xfId="0" applyNumberFormat="1" applyFont="1" applyFill="1" applyBorder="1" applyAlignment="1" applyProtection="1">
      <alignment vertical="center"/>
    </xf>
    <xf numFmtId="0" fontId="0" fillId="0" borderId="8" xfId="87" applyFill="1" applyBorder="1" applyAlignment="1">
      <alignment horizontal="left" vertical="center" wrapText="1"/>
    </xf>
    <xf numFmtId="0" fontId="21" fillId="0" borderId="0" xfId="86" applyFont="1" applyFill="1"/>
    <xf numFmtId="184" fontId="21" fillId="0" borderId="0" xfId="86" applyNumberFormat="1" applyFont="1" applyFill="1" applyAlignment="1">
      <alignment vertical="center"/>
    </xf>
    <xf numFmtId="0" fontId="4" fillId="0" borderId="0" xfId="72" applyFont="1" applyFill="1" applyAlignment="1">
      <alignment horizontal="left" vertical="center"/>
    </xf>
    <xf numFmtId="0" fontId="56" fillId="0" borderId="0" xfId="72" applyFont="1" applyFill="1" applyAlignment="1">
      <alignment horizontal="center" vertical="center"/>
    </xf>
    <xf numFmtId="0" fontId="37" fillId="0" borderId="7" xfId="72" applyFont="1" applyFill="1" applyBorder="1" applyAlignment="1">
      <alignment horizontal="center" vertical="center"/>
    </xf>
    <xf numFmtId="0" fontId="25" fillId="2" borderId="1" xfId="89" applyFont="1" applyFill="1" applyBorder="1" applyAlignment="1">
      <alignment horizontal="center" vertical="center"/>
    </xf>
    <xf numFmtId="0" fontId="57" fillId="2" borderId="1" xfId="89" applyFont="1" applyFill="1" applyBorder="1" applyAlignment="1">
      <alignment horizontal="center" vertical="center"/>
    </xf>
    <xf numFmtId="0" fontId="25" fillId="0" borderId="2" xfId="86" applyFont="1" applyFill="1" applyBorder="1" applyAlignment="1">
      <alignment horizontal="center" vertical="center"/>
    </xf>
    <xf numFmtId="0" fontId="25" fillId="0" borderId="4" xfId="86" applyFont="1" applyFill="1" applyBorder="1" applyAlignment="1">
      <alignment horizontal="center" vertical="center"/>
    </xf>
    <xf numFmtId="0" fontId="4" fillId="0" borderId="1" xfId="86" applyFont="1" applyFill="1" applyBorder="1"/>
    <xf numFmtId="0" fontId="27" fillId="0" borderId="1" xfId="0" applyNumberFormat="1" applyFont="1" applyFill="1" applyBorder="1" applyAlignment="1" applyProtection="1">
      <alignment horizontal="left" vertical="center"/>
    </xf>
    <xf numFmtId="0" fontId="27" fillId="0" borderId="1" xfId="0" applyNumberFormat="1" applyFont="1" applyFill="1" applyBorder="1" applyAlignment="1" applyProtection="1">
      <alignment vertical="center"/>
    </xf>
    <xf numFmtId="3" fontId="28" fillId="0" borderId="1" xfId="0" applyNumberFormat="1" applyFont="1" applyFill="1" applyBorder="1" applyAlignment="1" applyProtection="1">
      <alignment horizontal="right" vertical="center"/>
    </xf>
    <xf numFmtId="0" fontId="28"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vertical="center"/>
    </xf>
    <xf numFmtId="0" fontId="37" fillId="0" borderId="0" xfId="72" applyFont="1" applyFill="1" applyAlignment="1">
      <alignment horizontal="left" vertical="center" wrapText="1"/>
    </xf>
    <xf numFmtId="0" fontId="21" fillId="2" borderId="0" xfId="83" applyFont="1" applyFill="1" applyAlignment="1">
      <alignment vertical="center"/>
    </xf>
    <xf numFmtId="182" fontId="21" fillId="2" borderId="0" xfId="83" applyNumberFormat="1" applyFont="1" applyFill="1"/>
    <xf numFmtId="184" fontId="21" fillId="2" borderId="0" xfId="83" applyNumberFormat="1" applyFont="1" applyFill="1" applyAlignment="1">
      <alignment vertical="center"/>
    </xf>
    <xf numFmtId="0" fontId="21" fillId="2" borderId="0" xfId="83" applyFont="1" applyFill="1"/>
    <xf numFmtId="0" fontId="25" fillId="2" borderId="1" xfId="83" applyFont="1" applyFill="1" applyBorder="1" applyAlignment="1">
      <alignment horizontal="center" vertical="center"/>
    </xf>
    <xf numFmtId="183" fontId="58" fillId="2" borderId="1" xfId="72" applyNumberFormat="1" applyFont="1" applyFill="1" applyBorder="1" applyAlignment="1">
      <alignment vertical="center"/>
    </xf>
    <xf numFmtId="0" fontId="58" fillId="2" borderId="1" xfId="72" applyFont="1" applyFill="1" applyBorder="1">
      <alignment vertical="center"/>
    </xf>
    <xf numFmtId="182" fontId="25" fillId="2" borderId="1" xfId="83" applyNumberFormat="1" applyFont="1" applyFill="1" applyBorder="1" applyAlignment="1">
      <alignment horizontal="right" vertical="center"/>
    </xf>
    <xf numFmtId="0" fontId="25" fillId="2" borderId="1" xfId="83" applyFont="1" applyFill="1" applyBorder="1" applyAlignment="1">
      <alignment horizontal="left" vertical="center"/>
    </xf>
    <xf numFmtId="186" fontId="58" fillId="2" borderId="1" xfId="72" applyNumberFormat="1" applyFont="1" applyFill="1" applyBorder="1" applyAlignment="1">
      <alignment horizontal="right" vertical="center"/>
    </xf>
    <xf numFmtId="183" fontId="59" fillId="2" borderId="1" xfId="72" applyNumberFormat="1" applyFont="1" applyFill="1" applyBorder="1" applyAlignment="1">
      <alignment vertical="center"/>
    </xf>
    <xf numFmtId="183" fontId="59" fillId="2" borderId="1" xfId="72" applyNumberFormat="1" applyFont="1" applyFill="1" applyBorder="1" applyAlignment="1">
      <alignment horizontal="right" vertical="center"/>
    </xf>
    <xf numFmtId="186" fontId="59" fillId="2" borderId="1" xfId="72" applyNumberFormat="1" applyFont="1" applyFill="1" applyBorder="1" applyAlignment="1">
      <alignment horizontal="right" vertical="center"/>
    </xf>
    <xf numFmtId="183" fontId="35" fillId="2" borderId="1" xfId="0" applyNumberFormat="1" applyFont="1" applyFill="1" applyBorder="1" applyAlignment="1" applyProtection="1">
      <alignment vertical="center"/>
    </xf>
    <xf numFmtId="0" fontId="59" fillId="2" borderId="1" xfId="72" applyFont="1" applyFill="1" applyBorder="1" applyAlignment="1">
      <alignment horizontal="right" vertical="center"/>
    </xf>
    <xf numFmtId="183" fontId="32" fillId="2" borderId="1" xfId="0" applyNumberFormat="1" applyFont="1" applyFill="1" applyBorder="1" applyAlignment="1">
      <alignment vertical="center"/>
    </xf>
    <xf numFmtId="183" fontId="32" fillId="2" borderId="1" xfId="83" applyNumberFormat="1" applyFont="1" applyFill="1" applyBorder="1" applyAlignment="1">
      <alignment vertical="center"/>
    </xf>
    <xf numFmtId="182" fontId="31" fillId="2" borderId="1" xfId="83" applyNumberFormat="1" applyFont="1" applyFill="1" applyBorder="1" applyAlignment="1">
      <alignment horizontal="right" vertical="center"/>
    </xf>
    <xf numFmtId="0" fontId="21" fillId="2" borderId="1" xfId="83" applyFont="1" applyFill="1" applyBorder="1"/>
    <xf numFmtId="0" fontId="28" fillId="0" borderId="1" xfId="0" applyFont="1" applyFill="1" applyBorder="1" applyAlignment="1">
      <alignment horizontal="left" vertical="center"/>
    </xf>
    <xf numFmtId="182" fontId="21" fillId="2" borderId="1" xfId="83" applyNumberFormat="1" applyFont="1" applyFill="1" applyBorder="1"/>
    <xf numFmtId="182" fontId="31" fillId="2" borderId="1" xfId="83" applyNumberFormat="1" applyFont="1" applyFill="1" applyBorder="1" applyAlignment="1">
      <alignment horizontal="right"/>
    </xf>
    <xf numFmtId="0" fontId="36" fillId="2" borderId="1" xfId="61" applyFont="1" applyFill="1" applyBorder="1" applyAlignment="1">
      <alignment vertical="center" wrapText="1"/>
    </xf>
    <xf numFmtId="0" fontId="0" fillId="2" borderId="0" xfId="72" applyFill="1" applyAlignment="1">
      <alignment horizontal="left" vertical="center" wrapText="1"/>
    </xf>
    <xf numFmtId="0" fontId="0" fillId="2" borderId="0" xfId="72" applyFill="1" applyBorder="1" applyAlignment="1">
      <alignment horizontal="center" vertical="center"/>
    </xf>
    <xf numFmtId="3" fontId="28" fillId="2" borderId="0" xfId="0" applyNumberFormat="1" applyFont="1" applyFill="1" applyBorder="1" applyAlignment="1" applyProtection="1">
      <alignment horizontal="right" vertical="center"/>
    </xf>
    <xf numFmtId="182" fontId="44" fillId="2" borderId="1" xfId="83" applyNumberFormat="1" applyFont="1" applyFill="1" applyBorder="1" applyAlignment="1">
      <alignment horizontal="right" vertical="center"/>
    </xf>
    <xf numFmtId="182" fontId="32" fillId="2" borderId="1" xfId="83" applyNumberFormat="1" applyFont="1" applyFill="1" applyBorder="1" applyAlignment="1">
      <alignment horizontal="right" vertical="center"/>
    </xf>
    <xf numFmtId="182" fontId="32" fillId="2" borderId="1" xfId="83" applyNumberFormat="1" applyFont="1" applyFill="1" applyBorder="1" applyAlignment="1">
      <alignment horizontal="right"/>
    </xf>
    <xf numFmtId="0" fontId="0" fillId="0" borderId="0" xfId="87" applyFont="1" applyFill="1" applyBorder="1" applyAlignment="1">
      <alignment vertical="center"/>
    </xf>
    <xf numFmtId="0" fontId="0" fillId="0" borderId="0" xfId="87" applyFont="1" applyFill="1" applyBorder="1" applyAlignment="1">
      <alignment horizontal="left" vertical="center" indent="2"/>
    </xf>
    <xf numFmtId="0" fontId="37" fillId="0" borderId="0" xfId="72" applyFont="1" applyFill="1" applyBorder="1" applyAlignment="1">
      <alignment horizontal="left" vertical="center" indent="2"/>
    </xf>
    <xf numFmtId="183" fontId="60" fillId="0" borderId="0" xfId="0" applyNumberFormat="1" applyFont="1" applyFill="1" applyBorder="1" applyAlignment="1" applyProtection="1">
      <alignment horizontal="right" vertical="center"/>
      <protection locked="0"/>
    </xf>
    <xf numFmtId="183" fontId="61" fillId="0" borderId="1" xfId="82" applyNumberFormat="1" applyFont="1" applyFill="1" applyBorder="1" applyAlignment="1" applyProtection="1">
      <alignment horizontal="center" vertical="center"/>
      <protection locked="0"/>
    </xf>
    <xf numFmtId="183" fontId="27" fillId="0" borderId="1" xfId="0" applyNumberFormat="1" applyFont="1" applyFill="1" applyBorder="1" applyAlignment="1">
      <alignment horizontal="center" vertical="center"/>
    </xf>
    <xf numFmtId="183" fontId="38" fillId="0" borderId="1" xfId="87" applyNumberFormat="1" applyFont="1" applyFill="1" applyBorder="1" applyAlignment="1">
      <alignment horizontal="center" vertical="center"/>
    </xf>
    <xf numFmtId="0" fontId="24" fillId="0" borderId="8" xfId="87" applyFont="1" applyFill="1" applyBorder="1" applyAlignment="1">
      <alignment horizontal="left" vertical="center" wrapText="1"/>
    </xf>
    <xf numFmtId="179" fontId="37" fillId="0" borderId="0" xfId="0" applyNumberFormat="1" applyFont="1" applyFill="1" applyBorder="1" applyAlignment="1">
      <alignment vertical="center"/>
    </xf>
    <xf numFmtId="182" fontId="37" fillId="0" borderId="0" xfId="0" applyNumberFormat="1" applyFont="1" applyFill="1" applyBorder="1" applyAlignment="1">
      <alignment vertical="center"/>
    </xf>
    <xf numFmtId="179" fontId="37" fillId="0" borderId="0" xfId="72" applyNumberFormat="1" applyFont="1" applyFill="1" applyBorder="1" applyAlignment="1">
      <alignment horizontal="right" vertical="center"/>
    </xf>
    <xf numFmtId="182" fontId="60" fillId="0" borderId="0" xfId="0" applyNumberFormat="1" applyFont="1" applyFill="1" applyBorder="1" applyAlignment="1" applyProtection="1">
      <alignment horizontal="right" vertical="center"/>
      <protection locked="0"/>
    </xf>
    <xf numFmtId="179" fontId="39" fillId="0" borderId="2" xfId="82"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vertical="center"/>
    </xf>
    <xf numFmtId="183" fontId="31" fillId="0" borderId="1" xfId="0" applyNumberFormat="1" applyFont="1" applyFill="1" applyBorder="1" applyAlignment="1">
      <alignment horizontal="center" vertical="center"/>
    </xf>
    <xf numFmtId="182" fontId="31" fillId="0" borderId="1" xfId="0" applyNumberFormat="1" applyFont="1" applyFill="1" applyBorder="1" applyAlignment="1">
      <alignment horizontal="center" vertical="center"/>
    </xf>
    <xf numFmtId="0" fontId="0" fillId="0" borderId="7" xfId="72" applyFill="1" applyBorder="1" applyAlignment="1">
      <alignment vertical="center"/>
    </xf>
    <xf numFmtId="0" fontId="39" fillId="0" borderId="1" xfId="72" applyFont="1" applyFill="1" applyBorder="1">
      <alignment vertical="center"/>
    </xf>
    <xf numFmtId="183" fontId="58" fillId="0" borderId="1" xfId="72" applyNumberFormat="1" applyFont="1" applyFill="1" applyBorder="1">
      <alignment vertical="center"/>
    </xf>
    <xf numFmtId="183" fontId="24" fillId="0" borderId="1" xfId="72" applyNumberFormat="1" applyFont="1" applyFill="1" applyBorder="1">
      <alignment vertical="center"/>
    </xf>
    <xf numFmtId="0" fontId="24" fillId="0" borderId="1" xfId="72" applyFont="1" applyFill="1" applyBorder="1" applyAlignment="1">
      <alignment horizontal="left" vertical="center"/>
    </xf>
    <xf numFmtId="183" fontId="21" fillId="0" borderId="0" xfId="89" applyNumberFormat="1" applyFont="1" applyFill="1"/>
    <xf numFmtId="183" fontId="24" fillId="2" borderId="1" xfId="72" applyNumberFormat="1" applyFont="1" applyFill="1" applyBorder="1">
      <alignment vertical="center"/>
    </xf>
    <xf numFmtId="0" fontId="37" fillId="2" borderId="8" xfId="72" applyFont="1" applyFill="1" applyBorder="1" applyAlignment="1">
      <alignment horizontal="left" vertical="center" wrapText="1"/>
    </xf>
    <xf numFmtId="0" fontId="37" fillId="0" borderId="0" xfId="72" applyFont="1" applyFill="1" applyBorder="1" applyAlignment="1">
      <alignment horizontal="left" vertical="center" wrapText="1"/>
    </xf>
    <xf numFmtId="0" fontId="62" fillId="2" borderId="0" xfId="0" applyFont="1" applyFill="1" applyAlignment="1">
      <alignment vertical="center"/>
    </xf>
    <xf numFmtId="0" fontId="63" fillId="2" borderId="0" xfId="72" applyFont="1" applyFill="1" applyAlignment="1">
      <alignment horizontal="center" vertical="center"/>
    </xf>
    <xf numFmtId="0" fontId="44" fillId="0" borderId="0" xfId="0" applyFont="1" applyFill="1" applyBorder="1" applyAlignment="1">
      <alignment vertical="center"/>
    </xf>
    <xf numFmtId="0" fontId="0" fillId="0" borderId="7" xfId="72" applyFill="1" applyBorder="1" applyAlignment="1">
      <alignment horizontal="right"/>
    </xf>
    <xf numFmtId="0" fontId="64" fillId="0" borderId="2" xfId="0" applyNumberFormat="1" applyFont="1" applyFill="1" applyBorder="1" applyAlignment="1" applyProtection="1">
      <alignment horizontal="center" vertical="center"/>
    </xf>
    <xf numFmtId="0" fontId="64" fillId="0" borderId="4" xfId="0" applyNumberFormat="1" applyFont="1" applyFill="1" applyBorder="1" applyAlignment="1" applyProtection="1">
      <alignment horizontal="center" vertical="center"/>
    </xf>
    <xf numFmtId="3" fontId="35" fillId="0" borderId="1" xfId="0" applyNumberFormat="1" applyFont="1" applyFill="1" applyBorder="1" applyAlignment="1" applyProtection="1">
      <alignment horizontal="right" vertical="center"/>
    </xf>
    <xf numFmtId="0" fontId="0" fillId="0" borderId="0" xfId="72" applyFill="1" applyAlignment="1">
      <alignment horizontal="left" vertical="center" wrapText="1"/>
    </xf>
    <xf numFmtId="0" fontId="0" fillId="0" borderId="0" xfId="72" applyFill="1" applyAlignment="1">
      <alignment horizontal="left" vertical="center"/>
    </xf>
    <xf numFmtId="0" fontId="0" fillId="0" borderId="0" xfId="72" applyFill="1">
      <alignment vertical="center"/>
    </xf>
    <xf numFmtId="0" fontId="65" fillId="0" borderId="0" xfId="72" applyFont="1" applyFill="1" applyAlignment="1">
      <alignment horizontal="center" vertical="center"/>
    </xf>
    <xf numFmtId="0" fontId="66" fillId="0" borderId="0" xfId="72" applyFont="1" applyFill="1" applyAlignment="1">
      <alignment horizontal="center" vertical="center"/>
    </xf>
    <xf numFmtId="183" fontId="42" fillId="2" borderId="1" xfId="66" applyNumberFormat="1" applyFont="1" applyFill="1" applyBorder="1">
      <alignment vertical="center"/>
    </xf>
    <xf numFmtId="183" fontId="42" fillId="0" borderId="1" xfId="66" applyNumberFormat="1" applyFont="1" applyFill="1" applyBorder="1">
      <alignment vertical="center"/>
    </xf>
    <xf numFmtId="183" fontId="58" fillId="2" borderId="1" xfId="72" applyNumberFormat="1" applyFont="1" applyFill="1" applyBorder="1">
      <alignment vertical="center"/>
    </xf>
    <xf numFmtId="187" fontId="25" fillId="2" borderId="1" xfId="82" applyNumberFormat="1" applyFont="1" applyFill="1" applyBorder="1" applyAlignment="1" applyProtection="1">
      <alignment horizontal="center" vertical="center" wrapText="1"/>
      <protection locked="0"/>
    </xf>
    <xf numFmtId="0" fontId="25" fillId="2" borderId="1" xfId="98" applyFont="1" applyFill="1" applyBorder="1" applyAlignment="1" applyProtection="1">
      <alignment horizontal="left" vertical="center" wrapText="1"/>
      <protection locked="0"/>
    </xf>
    <xf numFmtId="186" fontId="58" fillId="2" borderId="1" xfId="72" applyNumberFormat="1" applyFont="1" applyFill="1" applyBorder="1">
      <alignment vertical="center"/>
    </xf>
    <xf numFmtId="183" fontId="36" fillId="2" borderId="1" xfId="66" applyNumberFormat="1" applyFont="1" applyFill="1" applyBorder="1" applyAlignment="1">
      <alignment horizontal="right" vertical="center"/>
    </xf>
    <xf numFmtId="186" fontId="24" fillId="2" borderId="1" xfId="72" applyNumberFormat="1" applyFont="1" applyFill="1" applyBorder="1" applyAlignment="1">
      <alignment horizontal="right" vertical="center"/>
    </xf>
    <xf numFmtId="0" fontId="36" fillId="2" borderId="1" xfId="66" applyFont="1" applyFill="1" applyBorder="1">
      <alignment vertical="center"/>
    </xf>
    <xf numFmtId="183" fontId="24" fillId="2" borderId="1" xfId="72" applyNumberFormat="1" applyFont="1" applyFill="1" applyBorder="1" applyAlignment="1">
      <alignment vertical="center"/>
    </xf>
    <xf numFmtId="0" fontId="0" fillId="0" borderId="1" xfId="72" applyFill="1" applyBorder="1">
      <alignment vertical="center"/>
    </xf>
    <xf numFmtId="183" fontId="24" fillId="2" borderId="1" xfId="72" applyNumberFormat="1" applyFont="1" applyFill="1" applyBorder="1" applyAlignment="1">
      <alignment horizontal="right" vertical="center"/>
    </xf>
    <xf numFmtId="0" fontId="0" fillId="2" borderId="1" xfId="72" applyFill="1" applyBorder="1">
      <alignment vertical="center"/>
    </xf>
    <xf numFmtId="183" fontId="0" fillId="2" borderId="1" xfId="66" applyNumberFormat="1" applyFill="1" applyBorder="1">
      <alignment vertical="center"/>
    </xf>
    <xf numFmtId="183" fontId="0" fillId="2" borderId="1" xfId="72" applyNumberFormat="1" applyFill="1" applyBorder="1">
      <alignment vertical="center"/>
    </xf>
    <xf numFmtId="183" fontId="36" fillId="2" borderId="1" xfId="61" applyNumberFormat="1" applyFont="1" applyFill="1" applyBorder="1">
      <alignment vertical="center"/>
    </xf>
    <xf numFmtId="0" fontId="36" fillId="0" borderId="6" xfId="61" applyFont="1" applyFill="1" applyBorder="1" applyAlignment="1">
      <alignment vertical="center"/>
    </xf>
    <xf numFmtId="0" fontId="0" fillId="2" borderId="8" xfId="72" applyFont="1" applyFill="1" applyBorder="1" applyAlignment="1">
      <alignment horizontal="left" vertical="center" wrapText="1"/>
    </xf>
    <xf numFmtId="0" fontId="36" fillId="2" borderId="0" xfId="66" applyFont="1" applyFill="1" applyBorder="1" applyAlignment="1">
      <alignment horizontal="right" vertical="center"/>
    </xf>
    <xf numFmtId="183" fontId="24" fillId="2" borderId="1" xfId="66" applyNumberFormat="1" applyFont="1" applyFill="1" applyBorder="1">
      <alignment vertical="center"/>
    </xf>
    <xf numFmtId="178" fontId="67" fillId="0" borderId="0" xfId="76" applyNumberFormat="1" applyFont="1" applyBorder="1" applyAlignment="1">
      <alignment vertical="center"/>
    </xf>
    <xf numFmtId="41" fontId="68" fillId="2" borderId="0" xfId="49" applyFont="1" applyFill="1" applyBorder="1" applyAlignment="1">
      <alignment vertical="center"/>
    </xf>
    <xf numFmtId="41" fontId="68" fillId="0" borderId="0" xfId="49" applyFont="1" applyFill="1" applyBorder="1" applyAlignment="1">
      <alignment vertical="center"/>
    </xf>
    <xf numFmtId="178" fontId="67" fillId="0" borderId="0" xfId="76" applyNumberFormat="1" applyFont="1" applyAlignment="1">
      <alignment vertical="center"/>
    </xf>
    <xf numFmtId="41" fontId="67" fillId="0" borderId="0" xfId="49" applyFont="1" applyAlignment="1">
      <alignment vertical="center"/>
    </xf>
    <xf numFmtId="185" fontId="67" fillId="0" borderId="0" xfId="76" applyNumberFormat="1" applyFont="1" applyAlignment="1">
      <alignment vertical="center"/>
    </xf>
    <xf numFmtId="0" fontId="17" fillId="0" borderId="0" xfId="72" applyFont="1" applyFill="1" applyAlignment="1">
      <alignment vertical="center"/>
    </xf>
    <xf numFmtId="178" fontId="69" fillId="5" borderId="0" xfId="76" applyNumberFormat="1" applyFont="1" applyFill="1" applyAlignment="1" applyProtection="1">
      <alignment horizontal="center" vertical="center"/>
    </xf>
    <xf numFmtId="41" fontId="67" fillId="0" borderId="0" xfId="49" applyFont="1" applyFill="1" applyBorder="1" applyAlignment="1" applyProtection="1">
      <alignment horizontal="center" vertical="center"/>
    </xf>
    <xf numFmtId="185" fontId="32" fillId="5" borderId="0" xfId="76" applyNumberFormat="1" applyFont="1" applyFill="1" applyBorder="1" applyAlignment="1" applyProtection="1">
      <alignment horizontal="right" vertical="center"/>
    </xf>
    <xf numFmtId="178" fontId="70" fillId="5" borderId="1" xfId="89" applyNumberFormat="1" applyFont="1" applyFill="1" applyBorder="1" applyAlignment="1" applyProtection="1">
      <alignment horizontal="center" vertical="center"/>
    </xf>
    <xf numFmtId="41" fontId="70" fillId="5" borderId="1" xfId="49" applyFont="1" applyFill="1" applyBorder="1" applyAlignment="1" applyProtection="1">
      <alignment horizontal="center" vertical="center"/>
    </xf>
    <xf numFmtId="185" fontId="70" fillId="2" borderId="1" xfId="76" applyNumberFormat="1" applyFont="1" applyFill="1" applyBorder="1" applyAlignment="1">
      <alignment horizontal="center" vertical="center" wrapText="1"/>
    </xf>
    <xf numFmtId="178" fontId="25" fillId="5" borderId="1" xfId="89" applyNumberFormat="1" applyFont="1" applyFill="1" applyBorder="1" applyAlignment="1" applyProtection="1">
      <alignment horizontal="left" vertical="center" wrapText="1"/>
    </xf>
    <xf numFmtId="183" fontId="30" fillId="2" borderId="1" xfId="49" applyNumberFormat="1" applyFont="1" applyFill="1" applyBorder="1" applyAlignment="1" applyProtection="1">
      <alignment horizontal="right" vertical="center"/>
    </xf>
    <xf numFmtId="186" fontId="30" fillId="2" borderId="1" xfId="76" applyNumberFormat="1" applyFont="1" applyFill="1" applyBorder="1" applyAlignment="1" applyProtection="1">
      <alignment horizontal="right" vertical="center"/>
    </xf>
    <xf numFmtId="178" fontId="31" fillId="0" borderId="1" xfId="89" applyNumberFormat="1" applyFont="1" applyFill="1" applyBorder="1" applyAlignment="1" applyProtection="1">
      <alignment horizontal="left" vertical="center" wrapText="1" indent="2"/>
    </xf>
    <xf numFmtId="183" fontId="31" fillId="2" borderId="1" xfId="49" applyNumberFormat="1" applyFont="1" applyFill="1" applyBorder="1" applyAlignment="1" applyProtection="1">
      <alignment horizontal="right" vertical="center"/>
    </xf>
    <xf numFmtId="43" fontId="68" fillId="0" borderId="0" xfId="49" applyNumberFormat="1" applyFont="1" applyFill="1" applyBorder="1" applyAlignment="1">
      <alignment vertical="center"/>
    </xf>
    <xf numFmtId="178" fontId="25" fillId="0" borderId="1" xfId="89" applyNumberFormat="1" applyFont="1" applyFill="1" applyBorder="1" applyAlignment="1" applyProtection="1">
      <alignment horizontal="left" vertical="center" wrapText="1"/>
    </xf>
    <xf numFmtId="0" fontId="30" fillId="2" borderId="1" xfId="76" applyNumberFormat="1" applyFont="1" applyFill="1" applyBorder="1" applyAlignment="1" applyProtection="1">
      <alignment horizontal="right" vertical="center"/>
    </xf>
    <xf numFmtId="41" fontId="67" fillId="2" borderId="0" xfId="49" applyFont="1" applyFill="1" applyAlignment="1">
      <alignment vertical="center"/>
    </xf>
    <xf numFmtId="185" fontId="67" fillId="2" borderId="0" xfId="76" applyNumberFormat="1" applyFont="1" applyFill="1" applyAlignment="1">
      <alignment vertical="center"/>
    </xf>
    <xf numFmtId="0" fontId="54" fillId="0" borderId="0" xfId="72" applyFont="1" applyFill="1" applyAlignment="1">
      <alignment vertical="center"/>
    </xf>
    <xf numFmtId="41" fontId="67" fillId="2" borderId="0" xfId="49" applyFont="1" applyFill="1" applyBorder="1" applyAlignment="1" applyProtection="1">
      <alignment horizontal="center" vertical="center"/>
    </xf>
    <xf numFmtId="185" fontId="32" fillId="2" borderId="0" xfId="76" applyNumberFormat="1" applyFont="1" applyFill="1" applyBorder="1" applyAlignment="1" applyProtection="1">
      <alignment horizontal="right" vertical="center"/>
    </xf>
    <xf numFmtId="41" fontId="70" fillId="2" borderId="1" xfId="49" applyFont="1" applyFill="1" applyBorder="1" applyAlignment="1" applyProtection="1">
      <alignment horizontal="center" vertical="center"/>
    </xf>
    <xf numFmtId="186" fontId="67" fillId="0" borderId="0" xfId="76" applyNumberFormat="1" applyFont="1" applyBorder="1" applyAlignment="1">
      <alignment vertical="center"/>
    </xf>
    <xf numFmtId="178" fontId="31" fillId="0" borderId="1" xfId="89" applyNumberFormat="1" applyFont="1" applyFill="1" applyBorder="1" applyAlignment="1" applyProtection="1">
      <alignment horizontal="left" vertical="center" wrapText="1" indent="1"/>
    </xf>
    <xf numFmtId="178" fontId="31" fillId="0" borderId="1" xfId="89" applyNumberFormat="1" applyFont="1" applyFill="1" applyBorder="1" applyAlignment="1" applyProtection="1">
      <alignment horizontal="left" vertical="center" wrapText="1"/>
    </xf>
    <xf numFmtId="178" fontId="37" fillId="0" borderId="8" xfId="76" applyNumberFormat="1" applyFont="1" applyBorder="1" applyAlignment="1">
      <alignment horizontal="left" vertical="center" wrapText="1"/>
    </xf>
    <xf numFmtId="178" fontId="37" fillId="0" borderId="8" xfId="76" applyNumberFormat="1" applyFont="1" applyBorder="1" applyAlignment="1">
      <alignment horizontal="left" vertical="center"/>
    </xf>
    <xf numFmtId="181" fontId="67" fillId="0" borderId="0" xfId="76" applyNumberFormat="1" applyFont="1" applyBorder="1" applyAlignment="1">
      <alignment vertical="center"/>
    </xf>
    <xf numFmtId="178" fontId="69" fillId="5" borderId="0" xfId="76" applyNumberFormat="1" applyFont="1" applyFill="1" applyAlignment="1" applyProtection="1" quotePrefix="1">
      <alignment horizontal="center" vertical="center"/>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常规 2 2 3" xfId="44"/>
    <cellStyle name="20% - 强调文字颜色 2" xfId="45" builtinId="34"/>
    <cellStyle name="输出 2"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2 3" xfId="61"/>
    <cellStyle name="常规 10" xfId="62"/>
    <cellStyle name="适中 2" xfId="63"/>
    <cellStyle name="40% - 强调文字颜色 6" xfId="64" builtinId="51"/>
    <cellStyle name="60% - 强调文字颜色 6" xfId="65" builtinId="52"/>
    <cellStyle name="常规 2 3 2" xfId="66"/>
    <cellStyle name="常规 10 2" xfId="67"/>
    <cellStyle name="标题 2 2" xfId="68"/>
    <cellStyle name="标题 3 2" xfId="69"/>
    <cellStyle name="标题 4 2" xfId="70"/>
    <cellStyle name="差 2" xfId="71"/>
    <cellStyle name="常规 2" xfId="72"/>
    <cellStyle name="常规 2 4" xfId="73"/>
    <cellStyle name="千位分隔[0] 3 2" xfId="74"/>
    <cellStyle name="常规 2 5" xfId="75"/>
    <cellStyle name="常规 2 6" xfId="76"/>
    <cellStyle name="常规 2 6 2" xfId="77"/>
    <cellStyle name="常规 2 7" xfId="78"/>
    <cellStyle name="输入 2" xfId="79"/>
    <cellStyle name="常规 2 8" xfId="80"/>
    <cellStyle name="常规 2 9" xfId="81"/>
    <cellStyle name="常规_2007人代会数据 2" xfId="82"/>
    <cellStyle name="常规 3" xfId="83"/>
    <cellStyle name="常规 3 2" xfId="84"/>
    <cellStyle name="常规 3 2 2" xfId="85"/>
    <cellStyle name="常规 3 3" xfId="86"/>
    <cellStyle name="常规 3 4" xfId="87"/>
    <cellStyle name="常规 3 5" xfId="88"/>
    <cellStyle name="常规 4" xfId="89"/>
    <cellStyle name="常规 4 2" xfId="90"/>
    <cellStyle name="常规 4 2 2" xfId="91"/>
    <cellStyle name="常规 4 2 3" xfId="92"/>
    <cellStyle name="常规 4 3" xfId="93"/>
    <cellStyle name="常规 5" xfId="94"/>
    <cellStyle name="注释 2" xfId="95"/>
    <cellStyle name="常规 6 2" xfId="96"/>
    <cellStyle name="常规 7" xfId="97"/>
    <cellStyle name="常规 9" xfId="98"/>
    <cellStyle name="好 2" xfId="99"/>
    <cellStyle name="汇总 2" xfId="100"/>
    <cellStyle name="检查单元格 2" xfId="101"/>
    <cellStyle name="解释性文本 2" xfId="102"/>
    <cellStyle name="警告文本 2" xfId="103"/>
    <cellStyle name="链接单元格 2" xfId="104"/>
    <cellStyle name="千位分隔 2" xfId="105"/>
    <cellStyle name="千位分隔 2 2" xfId="106"/>
    <cellStyle name="千位分隔 2 3" xfId="107"/>
    <cellStyle name="千位分隔 2 3 2 2 2" xfId="108"/>
    <cellStyle name="千位分隔 2 3 2 2 2 2" xfId="109"/>
    <cellStyle name="千位分隔 2 3 2 2 2 3" xfId="110"/>
    <cellStyle name="千位分隔 2 4 2" xfId="111"/>
    <cellStyle name="千位分隔[0] 6" xfId="112"/>
    <cellStyle name="千位分隔[0] 6 2" xfId="113"/>
    <cellStyle name="千位分隔[0] 7" xfId="114"/>
    <cellStyle name="样式 1" xfId="115"/>
  </cellStyles>
  <tableStyles count="0" defaultTableStyle="TableStyleMedium9"/>
  <colors>
    <mruColors>
      <color rgb="0000FF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externalLink" Target="externalLinks/externalLink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0816\12&#12289;&#24180;&#24213;&#39044;&#20915;&#31639;&#25253;&#21578;\2020&#24180;&#36130;&#25919;&#39044;&#31639;&#25191;&#34892;&#24773;&#20917;&#21644;2021&#24180;&#36130;&#25919;&#39044;&#31639;&#33609;&#26696;&#30340;&#25253;&#21578;\===11&#12289;&#20840;&#20307;&#20250;\&#38468;&#20214;2&#65288;&#20844;&#24335;&#31295;&#65289;&#65306;&#37325;&#24198;&#24066;&#21512;&#24029;&#21306;2020&#24180;&#39044;&#31639;&#25191;&#34892;&#24773;&#20917;&#21644;2021&#24180;&#39044;&#31639;&#33609;&#26696;&#30456;&#20851;&#34920;&#26684;20210107&#65288;&#26681;&#25454;&#24066;&#23616;&#23545;&#36134;&#21333;&#36827;&#34892;&#26368;&#21518;&#20462;&#25913;&#65281;&#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收入-上会"/>
      <sheetName val="2-财力-上会"/>
      <sheetName val="3-支出-上会"/>
      <sheetName val="4-2020年转移支付"/>
      <sheetName val="5-2021年一般公共预算本级支出表（分功能科目）"/>
      <sheetName val="6-2021年一般公共预算本级基本支出表（分部门经济科目）"/>
      <sheetName val="7-2021年一般公共预算本级基本支出表（分政府经济科目）"/>
    </sheetNames>
    <sheetDataSet>
      <sheetData sheetId="0"/>
      <sheetData sheetId="1"/>
      <sheetData sheetId="2"/>
      <sheetData sheetId="3"/>
      <sheetData sheetId="4">
        <row r="3">
          <cell r="D3" t="str">
            <v>单位：万元</v>
          </cell>
        </row>
        <row r="4">
          <cell r="B4" t="str">
            <v>科目名称</v>
          </cell>
          <cell r="C4" t="str">
            <v>支出预算</v>
          </cell>
        </row>
        <row r="5">
          <cell r="C5" t="str">
            <v>合计</v>
          </cell>
          <cell r="D5" t="str">
            <v>基本支出</v>
          </cell>
        </row>
        <row r="6">
          <cell r="C6">
            <v>1217361</v>
          </cell>
          <cell r="D6">
            <v>347063</v>
          </cell>
        </row>
        <row r="7">
          <cell r="C7">
            <v>782329</v>
          </cell>
          <cell r="D7">
            <v>347063</v>
          </cell>
        </row>
        <row r="8">
          <cell r="B8" t="str">
            <v>一般公共服务支出</v>
          </cell>
          <cell r="C8">
            <v>95024</v>
          </cell>
          <cell r="D8">
            <v>26318</v>
          </cell>
        </row>
        <row r="9">
          <cell r="B9" t="str">
            <v>人大事务</v>
          </cell>
          <cell r="C9">
            <v>4081</v>
          </cell>
          <cell r="D9">
            <v>1096</v>
          </cell>
        </row>
        <row r="10">
          <cell r="B10" t="str">
            <v>行政运行</v>
          </cell>
          <cell r="C10">
            <v>1631</v>
          </cell>
          <cell r="D10">
            <v>1044</v>
          </cell>
        </row>
        <row r="11">
          <cell r="B11" t="str">
            <v>一般行政管理事务</v>
          </cell>
          <cell r="C11">
            <v>437</v>
          </cell>
          <cell r="D11">
            <v>0</v>
          </cell>
        </row>
        <row r="12">
          <cell r="B12" t="str">
            <v>机关服务</v>
          </cell>
          <cell r="C12">
            <v>87</v>
          </cell>
          <cell r="D12">
            <v>0</v>
          </cell>
        </row>
        <row r="13">
          <cell r="B13" t="str">
            <v>人大会议</v>
          </cell>
          <cell r="C13">
            <v>1465</v>
          </cell>
          <cell r="D13">
            <v>0</v>
          </cell>
        </row>
        <row r="14">
          <cell r="B14" t="str">
            <v>人大监督</v>
          </cell>
          <cell r="C14">
            <v>40</v>
          </cell>
          <cell r="D14">
            <v>0</v>
          </cell>
        </row>
        <row r="15">
          <cell r="B15" t="str">
            <v>人大代表履职能力提升</v>
          </cell>
          <cell r="C15">
            <v>40</v>
          </cell>
          <cell r="D15">
            <v>0</v>
          </cell>
        </row>
        <row r="16">
          <cell r="B16" t="str">
            <v>代表工作</v>
          </cell>
          <cell r="C16">
            <v>329</v>
          </cell>
          <cell r="D16">
            <v>0</v>
          </cell>
        </row>
        <row r="17">
          <cell r="B17" t="str">
            <v>事业运行</v>
          </cell>
          <cell r="C17">
            <v>52</v>
          </cell>
          <cell r="D17">
            <v>52</v>
          </cell>
        </row>
        <row r="18">
          <cell r="B18" t="str">
            <v>政协事务</v>
          </cell>
          <cell r="C18">
            <v>1669</v>
          </cell>
          <cell r="D18">
            <v>1019</v>
          </cell>
        </row>
        <row r="19">
          <cell r="B19" t="str">
            <v>行政运行</v>
          </cell>
          <cell r="C19">
            <v>951</v>
          </cell>
          <cell r="D19">
            <v>951</v>
          </cell>
        </row>
        <row r="20">
          <cell r="B20" t="str">
            <v>一般行政管理事务</v>
          </cell>
          <cell r="C20">
            <v>213</v>
          </cell>
          <cell r="D20">
            <v>0</v>
          </cell>
        </row>
        <row r="21">
          <cell r="B21" t="str">
            <v>政协会议</v>
          </cell>
          <cell r="C21">
            <v>231</v>
          </cell>
          <cell r="D21">
            <v>0</v>
          </cell>
        </row>
        <row r="22">
          <cell r="B22" t="str">
            <v>委员视察</v>
          </cell>
          <cell r="C22">
            <v>123</v>
          </cell>
          <cell r="D22">
            <v>0</v>
          </cell>
        </row>
        <row r="23">
          <cell r="B23" t="str">
            <v>参政议政</v>
          </cell>
          <cell r="C23">
            <v>83</v>
          </cell>
          <cell r="D23">
            <v>0</v>
          </cell>
        </row>
        <row r="24">
          <cell r="B24" t="str">
            <v>事业运行</v>
          </cell>
          <cell r="C24">
            <v>68</v>
          </cell>
          <cell r="D24">
            <v>68</v>
          </cell>
        </row>
        <row r="25">
          <cell r="B25" t="str">
            <v>政府办公厅（室）及相关机构事务</v>
          </cell>
          <cell r="C25">
            <v>31399</v>
          </cell>
          <cell r="D25">
            <v>9857</v>
          </cell>
        </row>
        <row r="26">
          <cell r="B26" t="str">
            <v>行政运行</v>
          </cell>
          <cell r="C26">
            <v>8697</v>
          </cell>
          <cell r="D26">
            <v>8679</v>
          </cell>
        </row>
        <row r="27">
          <cell r="B27" t="str">
            <v>一般行政管理事务</v>
          </cell>
          <cell r="C27">
            <v>12467</v>
          </cell>
          <cell r="D27">
            <v>0</v>
          </cell>
        </row>
        <row r="28">
          <cell r="B28" t="str">
            <v>机关服务</v>
          </cell>
          <cell r="C28">
            <v>410</v>
          </cell>
          <cell r="D28">
            <v>0</v>
          </cell>
        </row>
        <row r="29">
          <cell r="B29" t="str">
            <v>专项服务</v>
          </cell>
          <cell r="C29">
            <v>424</v>
          </cell>
          <cell r="D29">
            <v>0</v>
          </cell>
        </row>
        <row r="30">
          <cell r="B30" t="str">
            <v>信访事务</v>
          </cell>
          <cell r="C30">
            <v>881</v>
          </cell>
          <cell r="D30">
            <v>0</v>
          </cell>
        </row>
        <row r="31">
          <cell r="B31" t="str">
            <v>事业运行</v>
          </cell>
          <cell r="C31">
            <v>1199</v>
          </cell>
          <cell r="D31">
            <v>1178</v>
          </cell>
        </row>
        <row r="32">
          <cell r="B32" t="str">
            <v>其他政府办公厅（室）及相关机构事务支出</v>
          </cell>
          <cell r="C32">
            <v>7321</v>
          </cell>
          <cell r="D32">
            <v>0</v>
          </cell>
        </row>
        <row r="33">
          <cell r="B33" t="str">
            <v>发展与改革事务</v>
          </cell>
          <cell r="C33">
            <v>1249</v>
          </cell>
          <cell r="D33">
            <v>920</v>
          </cell>
        </row>
        <row r="34">
          <cell r="B34" t="str">
            <v>行政运行</v>
          </cell>
          <cell r="C34">
            <v>610</v>
          </cell>
          <cell r="D34">
            <v>606</v>
          </cell>
        </row>
        <row r="35">
          <cell r="B35" t="str">
            <v>一般行政管理事务</v>
          </cell>
          <cell r="C35">
            <v>325</v>
          </cell>
          <cell r="D35">
            <v>0</v>
          </cell>
        </row>
        <row r="36">
          <cell r="B36" t="str">
            <v>事业运行</v>
          </cell>
          <cell r="C36">
            <v>314</v>
          </cell>
          <cell r="D36">
            <v>314</v>
          </cell>
        </row>
        <row r="37">
          <cell r="B37" t="str">
            <v>统计信息事务</v>
          </cell>
          <cell r="C37">
            <v>732</v>
          </cell>
          <cell r="D37">
            <v>378</v>
          </cell>
        </row>
        <row r="38">
          <cell r="B38" t="str">
            <v>行政运行</v>
          </cell>
          <cell r="C38">
            <v>335</v>
          </cell>
          <cell r="D38">
            <v>332</v>
          </cell>
        </row>
        <row r="39">
          <cell r="B39" t="str">
            <v>一般行政管理事务</v>
          </cell>
          <cell r="C39">
            <v>201</v>
          </cell>
          <cell r="D39">
            <v>0</v>
          </cell>
        </row>
        <row r="40">
          <cell r="B40" t="str">
            <v>专项统计业务</v>
          </cell>
          <cell r="C40">
            <v>45</v>
          </cell>
          <cell r="D40">
            <v>0</v>
          </cell>
        </row>
        <row r="41">
          <cell r="B41" t="str">
            <v>专项普查活动</v>
          </cell>
          <cell r="C41">
            <v>100</v>
          </cell>
          <cell r="D41">
            <v>0</v>
          </cell>
        </row>
        <row r="42">
          <cell r="B42" t="str">
            <v>统计抽样调查</v>
          </cell>
          <cell r="C42">
            <v>5</v>
          </cell>
          <cell r="D42">
            <v>0</v>
          </cell>
        </row>
        <row r="43">
          <cell r="B43" t="str">
            <v>事业运行</v>
          </cell>
          <cell r="C43">
            <v>46</v>
          </cell>
          <cell r="D43">
            <v>46</v>
          </cell>
        </row>
        <row r="44">
          <cell r="B44" t="str">
            <v>财政事务</v>
          </cell>
          <cell r="C44">
            <v>3599</v>
          </cell>
          <cell r="D44">
            <v>2521</v>
          </cell>
        </row>
        <row r="45">
          <cell r="B45" t="str">
            <v>行政运行</v>
          </cell>
          <cell r="C45">
            <v>2493</v>
          </cell>
          <cell r="D45">
            <v>2473</v>
          </cell>
        </row>
        <row r="46">
          <cell r="B46" t="str">
            <v>一般行政管理事务</v>
          </cell>
          <cell r="C46">
            <v>739</v>
          </cell>
          <cell r="D46">
            <v>0</v>
          </cell>
        </row>
        <row r="47">
          <cell r="B47" t="str">
            <v>事业运行</v>
          </cell>
          <cell r="C47">
            <v>47</v>
          </cell>
          <cell r="D47">
            <v>47</v>
          </cell>
        </row>
        <row r="48">
          <cell r="B48" t="str">
            <v>其他财政事务支出</v>
          </cell>
          <cell r="C48">
            <v>320</v>
          </cell>
          <cell r="D48">
            <v>0</v>
          </cell>
        </row>
        <row r="49">
          <cell r="B49" t="str">
            <v>税收事务</v>
          </cell>
          <cell r="C49">
            <v>2700</v>
          </cell>
          <cell r="D49">
            <v>0</v>
          </cell>
        </row>
        <row r="50">
          <cell r="B50" t="str">
            <v>一般行政管理事务</v>
          </cell>
          <cell r="C50">
            <v>2700</v>
          </cell>
          <cell r="D50">
            <v>0</v>
          </cell>
        </row>
        <row r="51">
          <cell r="B51" t="str">
            <v>审计事务</v>
          </cell>
          <cell r="C51">
            <v>251</v>
          </cell>
          <cell r="D51">
            <v>31</v>
          </cell>
        </row>
        <row r="52">
          <cell r="B52" t="str">
            <v>行政运行</v>
          </cell>
          <cell r="C52">
            <v>31</v>
          </cell>
          <cell r="D52">
            <v>31</v>
          </cell>
        </row>
        <row r="53">
          <cell r="B53" t="str">
            <v>一般行政管理事务</v>
          </cell>
          <cell r="C53">
            <v>220</v>
          </cell>
          <cell r="D53">
            <v>0</v>
          </cell>
        </row>
        <row r="54">
          <cell r="B54" t="str">
            <v>海关事务</v>
          </cell>
          <cell r="C54">
            <v>173</v>
          </cell>
          <cell r="D54">
            <v>0</v>
          </cell>
        </row>
        <row r="55">
          <cell r="B55" t="str">
            <v>其他海关事务支出</v>
          </cell>
          <cell r="C55">
            <v>173</v>
          </cell>
          <cell r="D55">
            <v>0</v>
          </cell>
        </row>
        <row r="56">
          <cell r="B56" t="str">
            <v>纪检监察事务</v>
          </cell>
          <cell r="C56">
            <v>4336</v>
          </cell>
          <cell r="D56">
            <v>3204</v>
          </cell>
        </row>
        <row r="57">
          <cell r="B57" t="str">
            <v>行政运行</v>
          </cell>
          <cell r="C57">
            <v>3138</v>
          </cell>
          <cell r="D57">
            <v>3138</v>
          </cell>
        </row>
        <row r="58">
          <cell r="B58" t="str">
            <v>一般行政管理事务</v>
          </cell>
          <cell r="C58">
            <v>1132</v>
          </cell>
          <cell r="D58">
            <v>0</v>
          </cell>
        </row>
        <row r="59">
          <cell r="B59" t="str">
            <v>事业运行</v>
          </cell>
          <cell r="C59">
            <v>66</v>
          </cell>
          <cell r="D59">
            <v>66</v>
          </cell>
        </row>
        <row r="60">
          <cell r="B60" t="str">
            <v>商贸事务</v>
          </cell>
          <cell r="C60">
            <v>2658</v>
          </cell>
          <cell r="D60">
            <v>1695</v>
          </cell>
        </row>
        <row r="61">
          <cell r="B61" t="str">
            <v>行政运行</v>
          </cell>
          <cell r="C61">
            <v>959</v>
          </cell>
          <cell r="D61">
            <v>959</v>
          </cell>
        </row>
        <row r="62">
          <cell r="B62" t="str">
            <v>一般行政管理事务</v>
          </cell>
          <cell r="C62">
            <v>436</v>
          </cell>
          <cell r="D62">
            <v>0</v>
          </cell>
        </row>
        <row r="63">
          <cell r="B63" t="str">
            <v>招商引资</v>
          </cell>
          <cell r="C63">
            <v>507</v>
          </cell>
          <cell r="D63">
            <v>0</v>
          </cell>
        </row>
        <row r="64">
          <cell r="B64" t="str">
            <v>事业运行</v>
          </cell>
          <cell r="C64">
            <v>741</v>
          </cell>
          <cell r="D64">
            <v>736</v>
          </cell>
        </row>
        <row r="65">
          <cell r="B65" t="str">
            <v>其他商贸事务支出</v>
          </cell>
          <cell r="C65">
            <v>15</v>
          </cell>
          <cell r="D65">
            <v>0</v>
          </cell>
        </row>
        <row r="66">
          <cell r="B66" t="str">
            <v>港澳台事务</v>
          </cell>
          <cell r="C66">
            <v>50</v>
          </cell>
          <cell r="D66">
            <v>40</v>
          </cell>
        </row>
        <row r="67">
          <cell r="B67" t="str">
            <v>行政运行</v>
          </cell>
          <cell r="C67">
            <v>40</v>
          </cell>
          <cell r="D67">
            <v>40</v>
          </cell>
        </row>
        <row r="68">
          <cell r="B68" t="str">
            <v>一般行政管理事务</v>
          </cell>
          <cell r="C68">
            <v>10</v>
          </cell>
          <cell r="D68">
            <v>0</v>
          </cell>
        </row>
        <row r="69">
          <cell r="B69" t="str">
            <v>档案事务</v>
          </cell>
          <cell r="C69">
            <v>428</v>
          </cell>
          <cell r="D69">
            <v>251</v>
          </cell>
        </row>
        <row r="70">
          <cell r="B70" t="str">
            <v>行政运行</v>
          </cell>
          <cell r="C70">
            <v>251</v>
          </cell>
          <cell r="D70">
            <v>251</v>
          </cell>
        </row>
        <row r="71">
          <cell r="B71" t="str">
            <v>档案馆</v>
          </cell>
          <cell r="C71">
            <v>177</v>
          </cell>
          <cell r="D71">
            <v>0</v>
          </cell>
        </row>
        <row r="72">
          <cell r="B72" t="str">
            <v>民主党派及工商联事务</v>
          </cell>
          <cell r="C72">
            <v>594</v>
          </cell>
          <cell r="D72">
            <v>375</v>
          </cell>
        </row>
        <row r="73">
          <cell r="B73" t="str">
            <v>行政运行</v>
          </cell>
          <cell r="C73">
            <v>309</v>
          </cell>
          <cell r="D73">
            <v>300</v>
          </cell>
        </row>
        <row r="74">
          <cell r="B74" t="str">
            <v>一般行政管理事务</v>
          </cell>
          <cell r="C74">
            <v>218</v>
          </cell>
          <cell r="D74">
            <v>8</v>
          </cell>
        </row>
        <row r="75">
          <cell r="B75" t="str">
            <v>事业运行</v>
          </cell>
          <cell r="C75">
            <v>67</v>
          </cell>
          <cell r="D75">
            <v>67</v>
          </cell>
        </row>
        <row r="76">
          <cell r="B76" t="str">
            <v>群众团体事务</v>
          </cell>
          <cell r="C76">
            <v>1028</v>
          </cell>
          <cell r="D76">
            <v>499</v>
          </cell>
        </row>
        <row r="77">
          <cell r="B77" t="str">
            <v>行政运行</v>
          </cell>
          <cell r="C77">
            <v>383</v>
          </cell>
          <cell r="D77">
            <v>383</v>
          </cell>
        </row>
        <row r="78">
          <cell r="B78" t="str">
            <v>一般行政管理事务</v>
          </cell>
          <cell r="C78">
            <v>442</v>
          </cell>
          <cell r="D78">
            <v>0</v>
          </cell>
        </row>
        <row r="79">
          <cell r="B79" t="str">
            <v>事业运行</v>
          </cell>
          <cell r="C79">
            <v>116</v>
          </cell>
          <cell r="D79">
            <v>116</v>
          </cell>
        </row>
        <row r="80">
          <cell r="B80" t="str">
            <v>其他群众团体事务支出</v>
          </cell>
          <cell r="C80">
            <v>87</v>
          </cell>
          <cell r="D80">
            <v>0</v>
          </cell>
        </row>
        <row r="81">
          <cell r="B81" t="str">
            <v>党委办公厅（室）及相关机构事务</v>
          </cell>
          <cell r="C81">
            <v>9904</v>
          </cell>
          <cell r="D81">
            <v>2291</v>
          </cell>
        </row>
        <row r="82">
          <cell r="B82" t="str">
            <v>行政运行</v>
          </cell>
          <cell r="C82">
            <v>2443</v>
          </cell>
          <cell r="D82">
            <v>1938</v>
          </cell>
        </row>
        <row r="83">
          <cell r="B83" t="str">
            <v>一般行政管理事务</v>
          </cell>
          <cell r="C83">
            <v>3041</v>
          </cell>
          <cell r="D83">
            <v>0</v>
          </cell>
        </row>
        <row r="84">
          <cell r="B84" t="str">
            <v>专项业务</v>
          </cell>
          <cell r="C84">
            <v>3553</v>
          </cell>
          <cell r="D84">
            <v>0</v>
          </cell>
        </row>
        <row r="85">
          <cell r="B85" t="str">
            <v>事业运行</v>
          </cell>
          <cell r="C85">
            <v>353</v>
          </cell>
          <cell r="D85">
            <v>353</v>
          </cell>
        </row>
        <row r="86">
          <cell r="B86" t="str">
            <v>其他党委办公厅（室）及相关机构事务支出</v>
          </cell>
          <cell r="C86">
            <v>514</v>
          </cell>
          <cell r="D86">
            <v>0</v>
          </cell>
        </row>
        <row r="87">
          <cell r="B87" t="str">
            <v>组织事务</v>
          </cell>
          <cell r="C87">
            <v>2102</v>
          </cell>
          <cell r="D87">
            <v>759</v>
          </cell>
        </row>
        <row r="88">
          <cell r="B88" t="str">
            <v>行政运行</v>
          </cell>
          <cell r="C88">
            <v>826</v>
          </cell>
          <cell r="D88">
            <v>759</v>
          </cell>
        </row>
        <row r="89">
          <cell r="B89" t="str">
            <v>一般行政管理事务</v>
          </cell>
          <cell r="C89">
            <v>1176</v>
          </cell>
          <cell r="D89">
            <v>0</v>
          </cell>
        </row>
        <row r="90">
          <cell r="B90" t="str">
            <v>其他组织事务支出</v>
          </cell>
          <cell r="C90">
            <v>100</v>
          </cell>
          <cell r="D90">
            <v>0</v>
          </cell>
        </row>
        <row r="91">
          <cell r="B91" t="str">
            <v>宣传事务</v>
          </cell>
          <cell r="C91">
            <v>2506</v>
          </cell>
          <cell r="D91">
            <v>690</v>
          </cell>
        </row>
        <row r="92">
          <cell r="B92" t="str">
            <v>行政运行</v>
          </cell>
          <cell r="C92">
            <v>422</v>
          </cell>
          <cell r="D92">
            <v>422</v>
          </cell>
        </row>
        <row r="93">
          <cell r="B93" t="str">
            <v>一般行政管理事务</v>
          </cell>
          <cell r="C93">
            <v>1816</v>
          </cell>
          <cell r="D93">
            <v>0</v>
          </cell>
        </row>
        <row r="94">
          <cell r="B94" t="str">
            <v>事业运行</v>
          </cell>
          <cell r="C94">
            <v>268</v>
          </cell>
          <cell r="D94">
            <v>268</v>
          </cell>
        </row>
        <row r="95">
          <cell r="B95" t="str">
            <v>统战事务</v>
          </cell>
          <cell r="C95">
            <v>557</v>
          </cell>
          <cell r="D95">
            <v>340</v>
          </cell>
        </row>
        <row r="96">
          <cell r="B96" t="str">
            <v>行政运行</v>
          </cell>
          <cell r="C96">
            <v>257</v>
          </cell>
          <cell r="D96">
            <v>257</v>
          </cell>
        </row>
        <row r="97">
          <cell r="B97" t="str">
            <v>一般行政管理事务</v>
          </cell>
          <cell r="C97">
            <v>217</v>
          </cell>
          <cell r="D97">
            <v>0</v>
          </cell>
        </row>
        <row r="98">
          <cell r="B98" t="str">
            <v>事业运行</v>
          </cell>
          <cell r="C98">
            <v>83</v>
          </cell>
          <cell r="D98">
            <v>83</v>
          </cell>
        </row>
        <row r="99">
          <cell r="B99" t="str">
            <v>其他共产党事务支出</v>
          </cell>
          <cell r="C99">
            <v>253</v>
          </cell>
          <cell r="D99">
            <v>116</v>
          </cell>
        </row>
        <row r="100">
          <cell r="B100" t="str">
            <v>行政运行</v>
          </cell>
          <cell r="C100">
            <v>116</v>
          </cell>
          <cell r="D100">
            <v>116</v>
          </cell>
        </row>
        <row r="101">
          <cell r="B101" t="str">
            <v>一般行政管理事务</v>
          </cell>
          <cell r="C101">
            <v>40</v>
          </cell>
          <cell r="D101">
            <v>0</v>
          </cell>
        </row>
        <row r="102">
          <cell r="B102" t="str">
            <v>其他共产党事务支出</v>
          </cell>
          <cell r="C102">
            <v>97</v>
          </cell>
          <cell r="D102">
            <v>0</v>
          </cell>
        </row>
        <row r="103">
          <cell r="B103" t="str">
            <v>网信事务</v>
          </cell>
          <cell r="C103">
            <v>373</v>
          </cell>
          <cell r="D103">
            <v>239</v>
          </cell>
        </row>
        <row r="104">
          <cell r="B104" t="str">
            <v>行政运行</v>
          </cell>
          <cell r="C104">
            <v>84</v>
          </cell>
          <cell r="D104">
            <v>84</v>
          </cell>
        </row>
        <row r="105">
          <cell r="B105" t="str">
            <v>一般行政管理事务</v>
          </cell>
          <cell r="C105">
            <v>134</v>
          </cell>
          <cell r="D105">
            <v>0</v>
          </cell>
        </row>
        <row r="106">
          <cell r="B106" t="str">
            <v>事业运行</v>
          </cell>
          <cell r="C106">
            <v>155</v>
          </cell>
          <cell r="D106">
            <v>155</v>
          </cell>
        </row>
        <row r="107">
          <cell r="B107" t="str">
            <v>其他一般公共服务支出</v>
          </cell>
          <cell r="C107">
            <v>24382</v>
          </cell>
          <cell r="D107">
            <v>0</v>
          </cell>
        </row>
        <row r="108">
          <cell r="B108" t="str">
            <v>其他一般公共服务支出</v>
          </cell>
          <cell r="C108">
            <v>24382</v>
          </cell>
          <cell r="D108">
            <v>0</v>
          </cell>
        </row>
        <row r="109">
          <cell r="B109" t="str">
            <v>国防支出</v>
          </cell>
          <cell r="C109">
            <v>12</v>
          </cell>
          <cell r="D109">
            <v>0</v>
          </cell>
        </row>
        <row r="110">
          <cell r="B110" t="str">
            <v>国防动员</v>
          </cell>
          <cell r="C110">
            <v>12</v>
          </cell>
          <cell r="D110">
            <v>0</v>
          </cell>
        </row>
        <row r="111">
          <cell r="B111" t="str">
            <v>人民防空</v>
          </cell>
          <cell r="C111">
            <v>12</v>
          </cell>
          <cell r="D111">
            <v>0</v>
          </cell>
        </row>
        <row r="112">
          <cell r="B112" t="str">
            <v>公共安全支出</v>
          </cell>
          <cell r="C112">
            <v>43714</v>
          </cell>
          <cell r="D112">
            <v>23690</v>
          </cell>
        </row>
        <row r="113">
          <cell r="B113" t="str">
            <v>公安</v>
          </cell>
          <cell r="C113">
            <v>40750</v>
          </cell>
          <cell r="D113">
            <v>21728</v>
          </cell>
        </row>
        <row r="114">
          <cell r="B114" t="str">
            <v>行政运行</v>
          </cell>
          <cell r="C114">
            <v>26019</v>
          </cell>
          <cell r="D114">
            <v>21542</v>
          </cell>
        </row>
        <row r="115">
          <cell r="B115" t="str">
            <v>一般行政管理事务</v>
          </cell>
          <cell r="C115">
            <v>9136</v>
          </cell>
          <cell r="D115">
            <v>0</v>
          </cell>
        </row>
        <row r="116">
          <cell r="B116" t="str">
            <v>信息化建设</v>
          </cell>
          <cell r="C116">
            <v>2929</v>
          </cell>
          <cell r="D116">
            <v>0</v>
          </cell>
        </row>
        <row r="117">
          <cell r="B117" t="str">
            <v>执法办案</v>
          </cell>
          <cell r="C117">
            <v>2480</v>
          </cell>
          <cell r="D117">
            <v>0</v>
          </cell>
        </row>
        <row r="118">
          <cell r="B118" t="str">
            <v>事业运行</v>
          </cell>
          <cell r="C118">
            <v>186</v>
          </cell>
          <cell r="D118">
            <v>186</v>
          </cell>
        </row>
        <row r="119">
          <cell r="B119" t="str">
            <v>司法</v>
          </cell>
          <cell r="C119">
            <v>2847</v>
          </cell>
          <cell r="D119">
            <v>1962</v>
          </cell>
        </row>
        <row r="120">
          <cell r="B120" t="str">
            <v>行政运行</v>
          </cell>
          <cell r="C120">
            <v>1930</v>
          </cell>
          <cell r="D120">
            <v>1753</v>
          </cell>
        </row>
        <row r="121">
          <cell r="B121" t="str">
            <v>一般行政管理事务</v>
          </cell>
          <cell r="C121">
            <v>401</v>
          </cell>
          <cell r="D121">
            <v>0</v>
          </cell>
        </row>
        <row r="122">
          <cell r="B122" t="str">
            <v>基层司法业务</v>
          </cell>
          <cell r="C122">
            <v>50</v>
          </cell>
          <cell r="D122">
            <v>0</v>
          </cell>
        </row>
        <row r="123">
          <cell r="B123" t="str">
            <v>普法宣传</v>
          </cell>
          <cell r="C123">
            <v>5</v>
          </cell>
          <cell r="D123">
            <v>0</v>
          </cell>
        </row>
        <row r="124">
          <cell r="B124" t="str">
            <v>公共法律服务</v>
          </cell>
          <cell r="C124">
            <v>207</v>
          </cell>
          <cell r="D124">
            <v>0</v>
          </cell>
        </row>
        <row r="125">
          <cell r="B125" t="str">
            <v>社区矫正</v>
          </cell>
          <cell r="C125">
            <v>30</v>
          </cell>
          <cell r="D125">
            <v>0</v>
          </cell>
        </row>
        <row r="126">
          <cell r="B126" t="str">
            <v>法制建设</v>
          </cell>
          <cell r="C126">
            <v>15</v>
          </cell>
          <cell r="D126">
            <v>0</v>
          </cell>
        </row>
        <row r="127">
          <cell r="B127" t="str">
            <v>事业运行</v>
          </cell>
          <cell r="C127">
            <v>209</v>
          </cell>
          <cell r="D127">
            <v>209</v>
          </cell>
        </row>
        <row r="128">
          <cell r="B128" t="str">
            <v>其他公共安全支出</v>
          </cell>
          <cell r="C128">
            <v>117</v>
          </cell>
          <cell r="D128">
            <v>0</v>
          </cell>
        </row>
        <row r="129">
          <cell r="B129" t="str">
            <v>其他公共安全支出</v>
          </cell>
          <cell r="C129">
            <v>117</v>
          </cell>
          <cell r="D129">
            <v>0</v>
          </cell>
        </row>
        <row r="130">
          <cell r="B130" t="str">
            <v>教育支出</v>
          </cell>
          <cell r="C130">
            <v>184642</v>
          </cell>
          <cell r="D130">
            <v>145195</v>
          </cell>
        </row>
        <row r="131">
          <cell r="B131" t="str">
            <v>教育管理事务</v>
          </cell>
          <cell r="C131">
            <v>10090</v>
          </cell>
          <cell r="D131">
            <v>3447</v>
          </cell>
        </row>
        <row r="132">
          <cell r="B132" t="str">
            <v>行政运行</v>
          </cell>
          <cell r="C132">
            <v>1705</v>
          </cell>
          <cell r="D132">
            <v>1691</v>
          </cell>
        </row>
        <row r="133">
          <cell r="B133" t="str">
            <v>一般行政管理事务</v>
          </cell>
          <cell r="C133">
            <v>18</v>
          </cell>
          <cell r="D133">
            <v>0</v>
          </cell>
        </row>
        <row r="134">
          <cell r="B134" t="str">
            <v>其他教育管理事务支出</v>
          </cell>
          <cell r="C134">
            <v>8367</v>
          </cell>
          <cell r="D134">
            <v>1756</v>
          </cell>
        </row>
        <row r="135">
          <cell r="B135" t="str">
            <v>普通教育</v>
          </cell>
          <cell r="C135">
            <v>159582</v>
          </cell>
          <cell r="D135">
            <v>133160</v>
          </cell>
        </row>
        <row r="136">
          <cell r="B136" t="str">
            <v>学前教育</v>
          </cell>
          <cell r="C136">
            <v>5691</v>
          </cell>
          <cell r="D136">
            <v>1539</v>
          </cell>
        </row>
        <row r="137">
          <cell r="B137" t="str">
            <v>小学教育</v>
          </cell>
          <cell r="C137">
            <v>84565</v>
          </cell>
          <cell r="D137">
            <v>66412</v>
          </cell>
        </row>
        <row r="138">
          <cell r="B138" t="str">
            <v>初中教育</v>
          </cell>
          <cell r="C138">
            <v>41209</v>
          </cell>
          <cell r="D138">
            <v>41149</v>
          </cell>
        </row>
        <row r="139">
          <cell r="B139" t="str">
            <v>高中教育</v>
          </cell>
          <cell r="C139">
            <v>26059</v>
          </cell>
          <cell r="D139">
            <v>23472</v>
          </cell>
        </row>
        <row r="140">
          <cell r="B140" t="str">
            <v>其他普通教育支出</v>
          </cell>
          <cell r="C140">
            <v>2058</v>
          </cell>
          <cell r="D140">
            <v>588</v>
          </cell>
        </row>
        <row r="141">
          <cell r="B141" t="str">
            <v>职业教育</v>
          </cell>
          <cell r="C141">
            <v>8421</v>
          </cell>
          <cell r="D141">
            <v>5748</v>
          </cell>
        </row>
        <row r="142">
          <cell r="B142" t="str">
            <v>初等职业教育</v>
          </cell>
          <cell r="C142">
            <v>118</v>
          </cell>
          <cell r="D142">
            <v>118</v>
          </cell>
        </row>
        <row r="143">
          <cell r="B143" t="str">
            <v>中等职业教育</v>
          </cell>
          <cell r="C143">
            <v>8303</v>
          </cell>
          <cell r="D143">
            <v>5630</v>
          </cell>
        </row>
        <row r="144">
          <cell r="B144" t="str">
            <v>特殊教育</v>
          </cell>
          <cell r="C144">
            <v>984</v>
          </cell>
          <cell r="D144">
            <v>894</v>
          </cell>
        </row>
        <row r="145">
          <cell r="B145" t="str">
            <v>特殊学校教育</v>
          </cell>
          <cell r="C145">
            <v>535</v>
          </cell>
          <cell r="D145">
            <v>493</v>
          </cell>
        </row>
        <row r="146">
          <cell r="B146" t="str">
            <v>工读学校教育</v>
          </cell>
          <cell r="C146">
            <v>449</v>
          </cell>
          <cell r="D146">
            <v>401</v>
          </cell>
        </row>
        <row r="147">
          <cell r="B147" t="str">
            <v>进修及培训</v>
          </cell>
          <cell r="C147">
            <v>2100</v>
          </cell>
          <cell r="D147">
            <v>1947</v>
          </cell>
        </row>
        <row r="148">
          <cell r="B148" t="str">
            <v>教师进修</v>
          </cell>
          <cell r="C148">
            <v>1440</v>
          </cell>
          <cell r="D148">
            <v>1400</v>
          </cell>
        </row>
        <row r="149">
          <cell r="B149" t="str">
            <v>干部教育</v>
          </cell>
          <cell r="C149">
            <v>660</v>
          </cell>
          <cell r="D149">
            <v>547</v>
          </cell>
        </row>
        <row r="150">
          <cell r="B150" t="str">
            <v>教育费附加安排的支出</v>
          </cell>
          <cell r="C150">
            <v>3420</v>
          </cell>
          <cell r="D150">
            <v>0</v>
          </cell>
        </row>
        <row r="151">
          <cell r="B151" t="str">
            <v>农村中小学校舍建设</v>
          </cell>
          <cell r="C151">
            <v>3420</v>
          </cell>
          <cell r="D151">
            <v>0</v>
          </cell>
        </row>
        <row r="152">
          <cell r="B152" t="str">
            <v>其他教育支出</v>
          </cell>
          <cell r="C152">
            <v>45</v>
          </cell>
          <cell r="D152">
            <v>0</v>
          </cell>
        </row>
        <row r="153">
          <cell r="B153" t="str">
            <v>其他教育支出</v>
          </cell>
          <cell r="C153">
            <v>45</v>
          </cell>
          <cell r="D153">
            <v>0</v>
          </cell>
        </row>
        <row r="154">
          <cell r="B154" t="str">
            <v>科学技术支出</v>
          </cell>
          <cell r="C154">
            <v>6574</v>
          </cell>
          <cell r="D154">
            <v>434</v>
          </cell>
        </row>
        <row r="155">
          <cell r="B155" t="str">
            <v>科学技术管理事务</v>
          </cell>
          <cell r="C155">
            <v>434</v>
          </cell>
          <cell r="D155">
            <v>434</v>
          </cell>
        </row>
        <row r="156">
          <cell r="B156" t="str">
            <v>行政运行</v>
          </cell>
          <cell r="C156">
            <v>294</v>
          </cell>
          <cell r="D156">
            <v>294</v>
          </cell>
        </row>
        <row r="157">
          <cell r="B157" t="str">
            <v>机关服务</v>
          </cell>
          <cell r="C157">
            <v>140</v>
          </cell>
          <cell r="D157">
            <v>140</v>
          </cell>
        </row>
        <row r="158">
          <cell r="B158" t="str">
            <v>应用研究</v>
          </cell>
          <cell r="C158">
            <v>190</v>
          </cell>
          <cell r="D158">
            <v>0</v>
          </cell>
        </row>
        <row r="159">
          <cell r="B159" t="str">
            <v>专项科研试制</v>
          </cell>
          <cell r="C159">
            <v>190</v>
          </cell>
          <cell r="D159">
            <v>0</v>
          </cell>
        </row>
        <row r="160">
          <cell r="B160" t="str">
            <v>技术研究与开发</v>
          </cell>
          <cell r="C160">
            <v>4575</v>
          </cell>
          <cell r="D160">
            <v>0</v>
          </cell>
        </row>
        <row r="161">
          <cell r="B161" t="str">
            <v>科技成果转化与扩散</v>
          </cell>
          <cell r="C161">
            <v>4493</v>
          </cell>
          <cell r="D161">
            <v>0</v>
          </cell>
        </row>
        <row r="162">
          <cell r="B162" t="str">
            <v>其他技术研究与开发支出</v>
          </cell>
          <cell r="C162">
            <v>82</v>
          </cell>
          <cell r="D162">
            <v>0</v>
          </cell>
        </row>
        <row r="163">
          <cell r="B163" t="str">
            <v>科学技术普及</v>
          </cell>
          <cell r="C163">
            <v>360</v>
          </cell>
          <cell r="D163">
            <v>0</v>
          </cell>
        </row>
        <row r="164">
          <cell r="B164" t="str">
            <v>其他科学技术普及支出</v>
          </cell>
          <cell r="C164">
            <v>360</v>
          </cell>
          <cell r="D164">
            <v>0</v>
          </cell>
        </row>
        <row r="165">
          <cell r="B165" t="str">
            <v>其他科学技术支出</v>
          </cell>
          <cell r="C165">
            <v>1015</v>
          </cell>
          <cell r="D165">
            <v>0</v>
          </cell>
        </row>
        <row r="166">
          <cell r="B166" t="str">
            <v>科技奖励</v>
          </cell>
          <cell r="C166">
            <v>965</v>
          </cell>
          <cell r="D166">
            <v>0</v>
          </cell>
        </row>
        <row r="167">
          <cell r="B167" t="str">
            <v>其他科学技术支出</v>
          </cell>
          <cell r="C167">
            <v>50</v>
          </cell>
          <cell r="D167">
            <v>0</v>
          </cell>
        </row>
        <row r="168">
          <cell r="B168" t="str">
            <v>文化旅游体育与传媒支出</v>
          </cell>
          <cell r="C168">
            <v>12590</v>
          </cell>
          <cell r="D168">
            <v>5098</v>
          </cell>
        </row>
        <row r="169">
          <cell r="B169" t="str">
            <v>文化和旅游</v>
          </cell>
          <cell r="C169">
            <v>5004</v>
          </cell>
          <cell r="D169">
            <v>2220</v>
          </cell>
        </row>
        <row r="170">
          <cell r="B170" t="str">
            <v>行政运行</v>
          </cell>
          <cell r="C170">
            <v>700</v>
          </cell>
          <cell r="D170">
            <v>672</v>
          </cell>
        </row>
        <row r="171">
          <cell r="B171" t="str">
            <v>一般行政管理事务</v>
          </cell>
          <cell r="C171">
            <v>9</v>
          </cell>
          <cell r="D171">
            <v>0</v>
          </cell>
        </row>
        <row r="172">
          <cell r="B172" t="str">
            <v>图书馆</v>
          </cell>
          <cell r="C172">
            <v>467</v>
          </cell>
          <cell r="D172">
            <v>170</v>
          </cell>
        </row>
        <row r="173">
          <cell r="B173" t="str">
            <v>艺术表演团体</v>
          </cell>
          <cell r="C173">
            <v>271</v>
          </cell>
          <cell r="D173">
            <v>255</v>
          </cell>
        </row>
        <row r="174">
          <cell r="B174" t="str">
            <v>群众文化</v>
          </cell>
          <cell r="C174">
            <v>1313</v>
          </cell>
          <cell r="D174">
            <v>1076</v>
          </cell>
        </row>
        <row r="175">
          <cell r="B175" t="str">
            <v>文化创作与保护</v>
          </cell>
          <cell r="C175">
            <v>8</v>
          </cell>
          <cell r="D175">
            <v>0</v>
          </cell>
        </row>
        <row r="176">
          <cell r="B176" t="str">
            <v>文化和旅游市场管理</v>
          </cell>
          <cell r="C176">
            <v>13</v>
          </cell>
          <cell r="D176">
            <v>0</v>
          </cell>
        </row>
        <row r="177">
          <cell r="B177" t="str">
            <v>文化和旅游管理事务</v>
          </cell>
          <cell r="C177">
            <v>1906</v>
          </cell>
          <cell r="D177">
            <v>0</v>
          </cell>
        </row>
        <row r="178">
          <cell r="B178" t="str">
            <v>其他文化和旅游支出</v>
          </cell>
          <cell r="C178">
            <v>317</v>
          </cell>
          <cell r="D178">
            <v>47</v>
          </cell>
        </row>
        <row r="179">
          <cell r="B179" t="str">
            <v>文物</v>
          </cell>
          <cell r="C179">
            <v>3958</v>
          </cell>
          <cell r="D179">
            <v>666</v>
          </cell>
        </row>
        <row r="180">
          <cell r="B180" t="str">
            <v>行政运行</v>
          </cell>
          <cell r="C180">
            <v>298</v>
          </cell>
          <cell r="D180">
            <v>298</v>
          </cell>
        </row>
        <row r="181">
          <cell r="B181" t="str">
            <v>文物保护</v>
          </cell>
          <cell r="C181">
            <v>1194</v>
          </cell>
          <cell r="D181">
            <v>368</v>
          </cell>
        </row>
        <row r="182">
          <cell r="B182" t="str">
            <v>历史名城与古迹</v>
          </cell>
          <cell r="C182">
            <v>2466</v>
          </cell>
          <cell r="D182">
            <v>0</v>
          </cell>
        </row>
        <row r="183">
          <cell r="B183" t="str">
            <v>体育</v>
          </cell>
          <cell r="C183">
            <v>816</v>
          </cell>
          <cell r="D183">
            <v>540</v>
          </cell>
        </row>
        <row r="184">
          <cell r="B184" t="str">
            <v>体育场馆</v>
          </cell>
          <cell r="C184">
            <v>95</v>
          </cell>
          <cell r="D184">
            <v>0</v>
          </cell>
        </row>
        <row r="185">
          <cell r="B185" t="str">
            <v>群众体育</v>
          </cell>
          <cell r="C185">
            <v>173</v>
          </cell>
          <cell r="D185">
            <v>0</v>
          </cell>
        </row>
        <row r="186">
          <cell r="B186" t="str">
            <v>其他体育支出</v>
          </cell>
          <cell r="C186">
            <v>548</v>
          </cell>
          <cell r="D186">
            <v>540</v>
          </cell>
        </row>
        <row r="187">
          <cell r="B187" t="str">
            <v>新闻出版电影</v>
          </cell>
          <cell r="C187">
            <v>261</v>
          </cell>
          <cell r="D187">
            <v>0</v>
          </cell>
        </row>
        <row r="188">
          <cell r="B188" t="str">
            <v>出版发行</v>
          </cell>
          <cell r="C188">
            <v>261</v>
          </cell>
          <cell r="D188">
            <v>0</v>
          </cell>
        </row>
        <row r="189">
          <cell r="B189" t="str">
            <v>广播电视</v>
          </cell>
          <cell r="C189">
            <v>2356</v>
          </cell>
          <cell r="D189">
            <v>1672</v>
          </cell>
        </row>
        <row r="190">
          <cell r="B190" t="str">
            <v>监测监管</v>
          </cell>
          <cell r="C190">
            <v>30</v>
          </cell>
          <cell r="D190">
            <v>0</v>
          </cell>
        </row>
        <row r="191">
          <cell r="B191" t="str">
            <v>传输发射</v>
          </cell>
          <cell r="C191">
            <v>287</v>
          </cell>
          <cell r="D191">
            <v>256</v>
          </cell>
        </row>
        <row r="192">
          <cell r="B192" t="str">
            <v>广播电视事务</v>
          </cell>
          <cell r="C192">
            <v>1819</v>
          </cell>
          <cell r="D192">
            <v>1416</v>
          </cell>
        </row>
        <row r="193">
          <cell r="B193" t="str">
            <v>其他广播电视支出</v>
          </cell>
          <cell r="C193">
            <v>220</v>
          </cell>
          <cell r="D193">
            <v>0</v>
          </cell>
        </row>
        <row r="194">
          <cell r="B194" t="str">
            <v>其他文化旅游体育与传媒支出</v>
          </cell>
          <cell r="C194">
            <v>195</v>
          </cell>
          <cell r="D194">
            <v>0</v>
          </cell>
        </row>
        <row r="195">
          <cell r="B195" t="str">
            <v>其他文化旅游体育与传媒支出</v>
          </cell>
          <cell r="C195">
            <v>195</v>
          </cell>
          <cell r="D195">
            <v>0</v>
          </cell>
        </row>
        <row r="196">
          <cell r="B196" t="str">
            <v>社会保障和就业支出</v>
          </cell>
          <cell r="C196">
            <v>126232</v>
          </cell>
          <cell r="D196">
            <v>61522</v>
          </cell>
        </row>
        <row r="197">
          <cell r="B197" t="str">
            <v>人力资源和社会保障管理事务</v>
          </cell>
          <cell r="C197">
            <v>9641</v>
          </cell>
          <cell r="D197">
            <v>3153</v>
          </cell>
        </row>
        <row r="198">
          <cell r="B198" t="str">
            <v>行政运行</v>
          </cell>
          <cell r="C198">
            <v>2249</v>
          </cell>
          <cell r="D198">
            <v>2249</v>
          </cell>
        </row>
        <row r="199">
          <cell r="B199" t="str">
            <v>一般行政管理事务</v>
          </cell>
          <cell r="C199">
            <v>204</v>
          </cell>
          <cell r="D199">
            <v>0</v>
          </cell>
        </row>
        <row r="200">
          <cell r="B200" t="str">
            <v>劳动保障监察</v>
          </cell>
          <cell r="C200">
            <v>50</v>
          </cell>
          <cell r="D200">
            <v>0</v>
          </cell>
        </row>
        <row r="201">
          <cell r="B201" t="str">
            <v>就业管理事务</v>
          </cell>
          <cell r="C201">
            <v>4865</v>
          </cell>
          <cell r="D201">
            <v>0</v>
          </cell>
        </row>
        <row r="202">
          <cell r="B202" t="str">
            <v>信息化建设</v>
          </cell>
          <cell r="C202">
            <v>50</v>
          </cell>
          <cell r="D202">
            <v>0</v>
          </cell>
        </row>
        <row r="203">
          <cell r="B203" t="str">
            <v>社会保险经办机构</v>
          </cell>
          <cell r="C203">
            <v>1194</v>
          </cell>
          <cell r="D203">
            <v>725</v>
          </cell>
        </row>
        <row r="204">
          <cell r="B204" t="str">
            <v>公共就业服务和职业技能鉴定机构</v>
          </cell>
          <cell r="C204">
            <v>163</v>
          </cell>
          <cell r="D204">
            <v>49</v>
          </cell>
        </row>
        <row r="205">
          <cell r="B205" t="str">
            <v>劳动人事争议调解仲裁</v>
          </cell>
          <cell r="C205">
            <v>40</v>
          </cell>
          <cell r="D205">
            <v>0</v>
          </cell>
        </row>
        <row r="206">
          <cell r="B206" t="str">
            <v>其他人力资源和社会保障管理事务支出</v>
          </cell>
          <cell r="C206">
            <v>826</v>
          </cell>
          <cell r="D206">
            <v>130</v>
          </cell>
        </row>
        <row r="207">
          <cell r="B207" t="str">
            <v>民政管理事务</v>
          </cell>
          <cell r="C207">
            <v>5503</v>
          </cell>
          <cell r="D207">
            <v>1074</v>
          </cell>
        </row>
        <row r="208">
          <cell r="B208" t="str">
            <v>行政运行</v>
          </cell>
          <cell r="C208">
            <v>778</v>
          </cell>
          <cell r="D208">
            <v>778</v>
          </cell>
        </row>
        <row r="209">
          <cell r="B209" t="str">
            <v>一般行政管理事务</v>
          </cell>
          <cell r="C209">
            <v>72</v>
          </cell>
          <cell r="D209">
            <v>0</v>
          </cell>
        </row>
        <row r="210">
          <cell r="B210" t="str">
            <v>社会组织管理</v>
          </cell>
          <cell r="C210">
            <v>3</v>
          </cell>
          <cell r="D210">
            <v>0</v>
          </cell>
        </row>
        <row r="211">
          <cell r="B211" t="str">
            <v>行政区划和地名管理</v>
          </cell>
          <cell r="C211">
            <v>106</v>
          </cell>
          <cell r="D211">
            <v>0</v>
          </cell>
        </row>
        <row r="212">
          <cell r="B212" t="str">
            <v>基层政权建设和社区治理</v>
          </cell>
          <cell r="C212">
            <v>3823</v>
          </cell>
          <cell r="D212">
            <v>0</v>
          </cell>
        </row>
        <row r="213">
          <cell r="B213" t="str">
            <v>其他民政管理事务支出</v>
          </cell>
          <cell r="C213">
            <v>721</v>
          </cell>
          <cell r="D213">
            <v>296</v>
          </cell>
        </row>
        <row r="214">
          <cell r="B214" t="str">
            <v>行政事业单位养老支出</v>
          </cell>
          <cell r="C214">
            <v>57883</v>
          </cell>
          <cell r="D214">
            <v>54790</v>
          </cell>
        </row>
        <row r="215">
          <cell r="B215" t="str">
            <v>行政单位离退休</v>
          </cell>
          <cell r="C215">
            <v>489</v>
          </cell>
          <cell r="D215">
            <v>489</v>
          </cell>
        </row>
        <row r="216">
          <cell r="B216" t="str">
            <v>事业单位离退休</v>
          </cell>
          <cell r="C216">
            <v>191</v>
          </cell>
          <cell r="D216">
            <v>191</v>
          </cell>
        </row>
        <row r="217">
          <cell r="B217" t="str">
            <v>机关事业单位基本养老保险缴费支出</v>
          </cell>
          <cell r="C217">
            <v>21035</v>
          </cell>
          <cell r="D217">
            <v>21035</v>
          </cell>
        </row>
        <row r="218">
          <cell r="B218" t="str">
            <v>机关事业单位职业年金缴费支出</v>
          </cell>
          <cell r="C218">
            <v>12908</v>
          </cell>
          <cell r="D218">
            <v>9908</v>
          </cell>
        </row>
        <row r="219">
          <cell r="B219" t="str">
            <v>其他行政事业单位离退休支出</v>
          </cell>
          <cell r="C219">
            <v>23260</v>
          </cell>
          <cell r="D219">
            <v>23167</v>
          </cell>
        </row>
        <row r="220">
          <cell r="B220" t="str">
            <v>抚恤</v>
          </cell>
          <cell r="C220">
            <v>7488</v>
          </cell>
          <cell r="D220">
            <v>179</v>
          </cell>
        </row>
        <row r="221">
          <cell r="B221" t="str">
            <v>死亡抚恤</v>
          </cell>
          <cell r="C221">
            <v>118</v>
          </cell>
          <cell r="D221">
            <v>0</v>
          </cell>
        </row>
        <row r="222">
          <cell r="B222" t="str">
            <v>伤残抚恤</v>
          </cell>
          <cell r="C222">
            <v>629</v>
          </cell>
          <cell r="D222">
            <v>0</v>
          </cell>
        </row>
        <row r="223">
          <cell r="B223" t="str">
            <v>在乡复员、退伍军人生活补助</v>
          </cell>
          <cell r="C223">
            <v>251</v>
          </cell>
          <cell r="D223">
            <v>0</v>
          </cell>
        </row>
        <row r="224">
          <cell r="B224" t="str">
            <v>优抚事业单位支出</v>
          </cell>
          <cell r="C224">
            <v>190</v>
          </cell>
          <cell r="D224">
            <v>179</v>
          </cell>
        </row>
        <row r="225">
          <cell r="B225" t="str">
            <v>义务兵优待</v>
          </cell>
          <cell r="C225">
            <v>651</v>
          </cell>
          <cell r="D225">
            <v>0</v>
          </cell>
        </row>
        <row r="226">
          <cell r="B226" t="str">
            <v>其他优抚支出</v>
          </cell>
          <cell r="C226">
            <v>5649</v>
          </cell>
          <cell r="D226">
            <v>0</v>
          </cell>
        </row>
        <row r="227">
          <cell r="B227" t="str">
            <v>退役安置</v>
          </cell>
          <cell r="C227">
            <v>3767</v>
          </cell>
          <cell r="D227">
            <v>109</v>
          </cell>
        </row>
        <row r="228">
          <cell r="B228" t="str">
            <v>退役士兵安置</v>
          </cell>
          <cell r="C228">
            <v>1638</v>
          </cell>
          <cell r="D228">
            <v>0</v>
          </cell>
        </row>
        <row r="229">
          <cell r="B229" t="str">
            <v>军队移交政府的离退休人员安置</v>
          </cell>
          <cell r="C229">
            <v>458</v>
          </cell>
          <cell r="D229">
            <v>0</v>
          </cell>
        </row>
        <row r="230">
          <cell r="B230" t="str">
            <v>军队移交政府离退休干部管理机构</v>
          </cell>
          <cell r="C230">
            <v>133</v>
          </cell>
          <cell r="D230">
            <v>109</v>
          </cell>
        </row>
        <row r="231">
          <cell r="B231" t="str">
            <v>退役士兵管理教育</v>
          </cell>
          <cell r="C231">
            <v>80</v>
          </cell>
          <cell r="D231">
            <v>0</v>
          </cell>
        </row>
        <row r="232">
          <cell r="B232" t="str">
            <v>军队转业干部安置</v>
          </cell>
          <cell r="C232">
            <v>841</v>
          </cell>
          <cell r="D232">
            <v>0</v>
          </cell>
        </row>
        <row r="233">
          <cell r="B233" t="str">
            <v>其他退役安置支出</v>
          </cell>
          <cell r="C233">
            <v>617</v>
          </cell>
          <cell r="D233">
            <v>0</v>
          </cell>
        </row>
        <row r="234">
          <cell r="B234" t="str">
            <v>社会福利</v>
          </cell>
          <cell r="C234">
            <v>4650</v>
          </cell>
          <cell r="D234">
            <v>272</v>
          </cell>
        </row>
        <row r="235">
          <cell r="B235" t="str">
            <v>儿童福利</v>
          </cell>
          <cell r="C235">
            <v>248</v>
          </cell>
          <cell r="D235">
            <v>0</v>
          </cell>
        </row>
        <row r="236">
          <cell r="B236" t="str">
            <v>老年福利</v>
          </cell>
          <cell r="C236">
            <v>3375</v>
          </cell>
          <cell r="D236">
            <v>0</v>
          </cell>
        </row>
        <row r="237">
          <cell r="B237" t="str">
            <v>殡葬</v>
          </cell>
          <cell r="C237">
            <v>320</v>
          </cell>
          <cell r="D237">
            <v>0</v>
          </cell>
        </row>
        <row r="238">
          <cell r="B238" t="str">
            <v>社会福利事业单位</v>
          </cell>
          <cell r="C238">
            <v>327</v>
          </cell>
          <cell r="D238">
            <v>272</v>
          </cell>
        </row>
        <row r="239">
          <cell r="B239" t="str">
            <v>养老服务</v>
          </cell>
          <cell r="C239">
            <v>380</v>
          </cell>
          <cell r="D239">
            <v>0</v>
          </cell>
        </row>
        <row r="240">
          <cell r="B240" t="str">
            <v>残疾人事业</v>
          </cell>
          <cell r="C240">
            <v>3520</v>
          </cell>
          <cell r="D240">
            <v>217</v>
          </cell>
        </row>
        <row r="241">
          <cell r="B241" t="str">
            <v>行政运行</v>
          </cell>
          <cell r="C241">
            <v>123</v>
          </cell>
          <cell r="D241">
            <v>123</v>
          </cell>
        </row>
        <row r="242">
          <cell r="B242" t="str">
            <v>一般行政管理事务</v>
          </cell>
          <cell r="C242">
            <v>4</v>
          </cell>
          <cell r="D242">
            <v>0</v>
          </cell>
        </row>
        <row r="243">
          <cell r="B243" t="str">
            <v>残疾人康复</v>
          </cell>
          <cell r="C243">
            <v>411</v>
          </cell>
          <cell r="D243">
            <v>0</v>
          </cell>
        </row>
        <row r="244">
          <cell r="B244" t="str">
            <v>残疾人就业和扶贫</v>
          </cell>
          <cell r="C244">
            <v>170</v>
          </cell>
          <cell r="D244">
            <v>0</v>
          </cell>
        </row>
        <row r="245">
          <cell r="B245" t="str">
            <v>残疾人生活和护理补贴</v>
          </cell>
          <cell r="C245">
            <v>2333</v>
          </cell>
          <cell r="D245">
            <v>0</v>
          </cell>
        </row>
        <row r="246">
          <cell r="B246" t="str">
            <v>其他残疾人事业支出</v>
          </cell>
          <cell r="C246">
            <v>479</v>
          </cell>
          <cell r="D246">
            <v>94</v>
          </cell>
        </row>
        <row r="247">
          <cell r="B247" t="str">
            <v>红十字事业</v>
          </cell>
          <cell r="C247">
            <v>103</v>
          </cell>
          <cell r="D247">
            <v>49</v>
          </cell>
        </row>
        <row r="248">
          <cell r="B248" t="str">
            <v>其他红十字事业支出</v>
          </cell>
          <cell r="C248">
            <v>103</v>
          </cell>
          <cell r="D248">
            <v>49</v>
          </cell>
        </row>
        <row r="249">
          <cell r="B249" t="str">
            <v>最低生活保障</v>
          </cell>
          <cell r="C249">
            <v>22011</v>
          </cell>
          <cell r="D249">
            <v>0</v>
          </cell>
        </row>
        <row r="250">
          <cell r="B250" t="str">
            <v>城市最低生活保障金支出</v>
          </cell>
          <cell r="C250">
            <v>8211</v>
          </cell>
          <cell r="D250">
            <v>0</v>
          </cell>
        </row>
        <row r="251">
          <cell r="B251" t="str">
            <v>农村最低生活保障金支出</v>
          </cell>
          <cell r="C251">
            <v>13800</v>
          </cell>
          <cell r="D251">
            <v>0</v>
          </cell>
        </row>
        <row r="252">
          <cell r="B252" t="str">
            <v>临时救助</v>
          </cell>
          <cell r="C252">
            <v>2535</v>
          </cell>
          <cell r="D252">
            <v>0</v>
          </cell>
        </row>
        <row r="253">
          <cell r="B253" t="str">
            <v>临时救助支出</v>
          </cell>
          <cell r="C253">
            <v>1600</v>
          </cell>
          <cell r="D253">
            <v>0</v>
          </cell>
        </row>
        <row r="254">
          <cell r="B254" t="str">
            <v>流浪乞讨人员救助支出</v>
          </cell>
          <cell r="C254">
            <v>935</v>
          </cell>
          <cell r="D254">
            <v>0</v>
          </cell>
        </row>
        <row r="255">
          <cell r="B255" t="str">
            <v>特困人员救助供养</v>
          </cell>
          <cell r="C255">
            <v>3571</v>
          </cell>
          <cell r="D255">
            <v>0</v>
          </cell>
        </row>
        <row r="256">
          <cell r="B256" t="str">
            <v>城市特困人员救助供养支出</v>
          </cell>
          <cell r="C256">
            <v>3471</v>
          </cell>
          <cell r="D256">
            <v>0</v>
          </cell>
        </row>
        <row r="257">
          <cell r="B257" t="str">
            <v>农村特困人员救助供养支出</v>
          </cell>
          <cell r="C257">
            <v>100</v>
          </cell>
          <cell r="D257">
            <v>0</v>
          </cell>
        </row>
        <row r="258">
          <cell r="B258" t="str">
            <v>其他生活救助</v>
          </cell>
          <cell r="C258">
            <v>2028</v>
          </cell>
          <cell r="D258">
            <v>0</v>
          </cell>
        </row>
        <row r="259">
          <cell r="B259" t="str">
            <v>其他城市生活救助</v>
          </cell>
          <cell r="C259">
            <v>1908</v>
          </cell>
          <cell r="D259">
            <v>0</v>
          </cell>
        </row>
        <row r="260">
          <cell r="B260" t="str">
            <v>其他农村生活救助</v>
          </cell>
          <cell r="C260">
            <v>120</v>
          </cell>
          <cell r="D260">
            <v>0</v>
          </cell>
        </row>
        <row r="261">
          <cell r="B261" t="str">
            <v>财政对基本养老保险基金的补助</v>
          </cell>
          <cell r="C261">
            <v>15</v>
          </cell>
          <cell r="D261">
            <v>0</v>
          </cell>
        </row>
        <row r="262">
          <cell r="B262" t="str">
            <v>财政对其他基本养老保险基金的补助</v>
          </cell>
          <cell r="C262">
            <v>15</v>
          </cell>
          <cell r="D262">
            <v>0</v>
          </cell>
        </row>
        <row r="263">
          <cell r="B263" t="str">
            <v>退役军人管理事务</v>
          </cell>
          <cell r="C263">
            <v>317</v>
          </cell>
          <cell r="D263">
            <v>231</v>
          </cell>
        </row>
        <row r="264">
          <cell r="B264" t="str">
            <v>行政运行</v>
          </cell>
          <cell r="C264">
            <v>154</v>
          </cell>
          <cell r="D264">
            <v>154</v>
          </cell>
        </row>
        <row r="265">
          <cell r="B265" t="str">
            <v>拥军优属</v>
          </cell>
          <cell r="C265">
            <v>30</v>
          </cell>
          <cell r="D265">
            <v>0</v>
          </cell>
        </row>
        <row r="266">
          <cell r="B266" t="str">
            <v>其他退役军人事务管理支出</v>
          </cell>
          <cell r="C266">
            <v>133</v>
          </cell>
          <cell r="D266">
            <v>77</v>
          </cell>
        </row>
        <row r="267">
          <cell r="B267" t="str">
            <v>其他社会保障和就业支出</v>
          </cell>
          <cell r="C267">
            <v>3200</v>
          </cell>
          <cell r="D267">
            <v>1448</v>
          </cell>
        </row>
        <row r="268">
          <cell r="B268" t="str">
            <v>其他社会保障和就业支出</v>
          </cell>
          <cell r="C268">
            <v>3200</v>
          </cell>
          <cell r="D268">
            <v>1448</v>
          </cell>
        </row>
        <row r="269">
          <cell r="B269" t="str">
            <v>卫生健康支出</v>
          </cell>
          <cell r="C269">
            <v>82487</v>
          </cell>
          <cell r="D269">
            <v>36855</v>
          </cell>
        </row>
        <row r="270">
          <cell r="B270" t="str">
            <v>卫生健康管理事务</v>
          </cell>
          <cell r="C270">
            <v>1622</v>
          </cell>
          <cell r="D270">
            <v>1409</v>
          </cell>
        </row>
        <row r="271">
          <cell r="B271" t="str">
            <v>行政运行</v>
          </cell>
          <cell r="C271">
            <v>1192</v>
          </cell>
          <cell r="D271">
            <v>1192</v>
          </cell>
        </row>
        <row r="272">
          <cell r="B272" t="str">
            <v>一般行政管理事务</v>
          </cell>
          <cell r="C272">
            <v>193</v>
          </cell>
          <cell r="D272">
            <v>0</v>
          </cell>
        </row>
        <row r="273">
          <cell r="B273" t="str">
            <v>其他卫生健康管理事务支出</v>
          </cell>
          <cell r="C273">
            <v>237</v>
          </cell>
          <cell r="D273">
            <v>217</v>
          </cell>
        </row>
        <row r="274">
          <cell r="B274" t="str">
            <v>公立医院</v>
          </cell>
          <cell r="C274">
            <v>2111</v>
          </cell>
          <cell r="D274">
            <v>60</v>
          </cell>
        </row>
        <row r="275">
          <cell r="B275" t="str">
            <v>综合医院</v>
          </cell>
          <cell r="C275">
            <v>1380</v>
          </cell>
          <cell r="D275">
            <v>29</v>
          </cell>
        </row>
        <row r="276">
          <cell r="B276" t="str">
            <v>中医（民族）医院</v>
          </cell>
          <cell r="C276">
            <v>601</v>
          </cell>
          <cell r="D276">
            <v>31</v>
          </cell>
        </row>
        <row r="277">
          <cell r="B277" t="str">
            <v>妇幼保健医院</v>
          </cell>
          <cell r="C277">
            <v>130</v>
          </cell>
          <cell r="D277">
            <v>0</v>
          </cell>
        </row>
        <row r="278">
          <cell r="B278" t="str">
            <v>基层医疗卫生机构</v>
          </cell>
          <cell r="C278">
            <v>20455</v>
          </cell>
          <cell r="D278">
            <v>12193</v>
          </cell>
        </row>
        <row r="279">
          <cell r="B279" t="str">
            <v>城市社区卫生机构</v>
          </cell>
          <cell r="C279">
            <v>6633</v>
          </cell>
          <cell r="D279">
            <v>3791</v>
          </cell>
        </row>
        <row r="280">
          <cell r="B280" t="str">
            <v>乡镇卫生院</v>
          </cell>
          <cell r="C280">
            <v>10545</v>
          </cell>
          <cell r="D280">
            <v>8402</v>
          </cell>
        </row>
        <row r="281">
          <cell r="B281" t="str">
            <v>其他基层医疗卫生机构支出</v>
          </cell>
          <cell r="C281">
            <v>3277</v>
          </cell>
          <cell r="D281">
            <v>0</v>
          </cell>
        </row>
        <row r="282">
          <cell r="B282" t="str">
            <v>公共卫生</v>
          </cell>
          <cell r="C282">
            <v>14225</v>
          </cell>
          <cell r="D282">
            <v>1939</v>
          </cell>
        </row>
        <row r="283">
          <cell r="B283" t="str">
            <v>疾病预防控制机构</v>
          </cell>
          <cell r="C283">
            <v>1179</v>
          </cell>
          <cell r="D283">
            <v>1144</v>
          </cell>
        </row>
        <row r="284">
          <cell r="B284" t="str">
            <v>卫生监督机构</v>
          </cell>
          <cell r="C284">
            <v>8</v>
          </cell>
          <cell r="D284">
            <v>0</v>
          </cell>
        </row>
        <row r="285">
          <cell r="B285" t="str">
            <v>妇幼保健机构</v>
          </cell>
          <cell r="C285">
            <v>130</v>
          </cell>
          <cell r="D285">
            <v>5</v>
          </cell>
        </row>
        <row r="286">
          <cell r="B286" t="str">
            <v>应急救治机构</v>
          </cell>
          <cell r="C286">
            <v>108</v>
          </cell>
          <cell r="D286">
            <v>100</v>
          </cell>
        </row>
        <row r="287">
          <cell r="B287" t="str">
            <v>采供血机构</v>
          </cell>
          <cell r="C287">
            <v>1619</v>
          </cell>
          <cell r="D287">
            <v>435</v>
          </cell>
        </row>
        <row r="288">
          <cell r="B288" t="str">
            <v>其他专业公共卫生机构</v>
          </cell>
          <cell r="C288">
            <v>279</v>
          </cell>
          <cell r="D288">
            <v>255</v>
          </cell>
        </row>
        <row r="289">
          <cell r="B289" t="str">
            <v>基本公共卫生服务</v>
          </cell>
          <cell r="C289">
            <v>9604</v>
          </cell>
          <cell r="D289">
            <v>0</v>
          </cell>
        </row>
        <row r="290">
          <cell r="B290" t="str">
            <v>重大公共卫生服务</v>
          </cell>
          <cell r="C290">
            <v>1018</v>
          </cell>
          <cell r="D290">
            <v>0</v>
          </cell>
        </row>
        <row r="291">
          <cell r="B291" t="str">
            <v>突发公共卫生事件应急处理</v>
          </cell>
          <cell r="C291">
            <v>270</v>
          </cell>
          <cell r="D291">
            <v>0</v>
          </cell>
        </row>
        <row r="292">
          <cell r="B292" t="str">
            <v>其他公共卫生支出</v>
          </cell>
          <cell r="C292">
            <v>10</v>
          </cell>
          <cell r="D292">
            <v>0</v>
          </cell>
        </row>
        <row r="293">
          <cell r="B293" t="str">
            <v>中医药</v>
          </cell>
          <cell r="C293">
            <v>56</v>
          </cell>
          <cell r="D293">
            <v>0</v>
          </cell>
        </row>
        <row r="294">
          <cell r="B294" t="str">
            <v>中医（民族医）药专项</v>
          </cell>
          <cell r="C294">
            <v>56</v>
          </cell>
          <cell r="D294">
            <v>0</v>
          </cell>
        </row>
        <row r="295">
          <cell r="B295" t="str">
            <v>计划生育事务</v>
          </cell>
          <cell r="C295">
            <v>6716</v>
          </cell>
          <cell r="D295">
            <v>0</v>
          </cell>
        </row>
        <row r="296">
          <cell r="B296" t="str">
            <v>计划生育服务</v>
          </cell>
          <cell r="C296">
            <v>5266</v>
          </cell>
          <cell r="D296">
            <v>0</v>
          </cell>
        </row>
        <row r="297">
          <cell r="B297" t="str">
            <v>其他计划生育事务支出</v>
          </cell>
          <cell r="C297">
            <v>1450</v>
          </cell>
          <cell r="D297">
            <v>0</v>
          </cell>
        </row>
        <row r="298">
          <cell r="B298" t="str">
            <v>行政事业单位医疗</v>
          </cell>
          <cell r="C298">
            <v>20486</v>
          </cell>
          <cell r="D298">
            <v>20486</v>
          </cell>
        </row>
        <row r="299">
          <cell r="B299" t="str">
            <v>行政单位医疗</v>
          </cell>
          <cell r="C299">
            <v>3910</v>
          </cell>
          <cell r="D299">
            <v>3910</v>
          </cell>
        </row>
        <row r="300">
          <cell r="B300" t="str">
            <v>事业单位医疗</v>
          </cell>
          <cell r="C300">
            <v>15599</v>
          </cell>
          <cell r="D300">
            <v>15599</v>
          </cell>
        </row>
        <row r="301">
          <cell r="B301" t="str">
            <v>公务员医疗补助</v>
          </cell>
          <cell r="C301">
            <v>977</v>
          </cell>
          <cell r="D301">
            <v>977</v>
          </cell>
        </row>
        <row r="302">
          <cell r="B302" t="str">
            <v>医疗救助</v>
          </cell>
          <cell r="C302">
            <v>7046</v>
          </cell>
          <cell r="D302">
            <v>0</v>
          </cell>
        </row>
        <row r="303">
          <cell r="B303" t="str">
            <v>城乡医疗救助</v>
          </cell>
          <cell r="C303">
            <v>6635</v>
          </cell>
          <cell r="D303">
            <v>0</v>
          </cell>
        </row>
        <row r="304">
          <cell r="B304" t="str">
            <v>其他医疗救助支出</v>
          </cell>
          <cell r="C304">
            <v>411</v>
          </cell>
          <cell r="D304">
            <v>0</v>
          </cell>
        </row>
        <row r="305">
          <cell r="B305" t="str">
            <v>优抚对象医疗</v>
          </cell>
          <cell r="C305">
            <v>960</v>
          </cell>
          <cell r="D305">
            <v>0</v>
          </cell>
        </row>
        <row r="306">
          <cell r="B306" t="str">
            <v>优抚对象医疗补助</v>
          </cell>
          <cell r="C306">
            <v>960</v>
          </cell>
          <cell r="D306">
            <v>0</v>
          </cell>
        </row>
        <row r="307">
          <cell r="B307" t="str">
            <v>医疗保障管理事务</v>
          </cell>
          <cell r="C307">
            <v>8241</v>
          </cell>
          <cell r="D307">
            <v>768</v>
          </cell>
        </row>
        <row r="308">
          <cell r="B308" t="str">
            <v>行政运行</v>
          </cell>
          <cell r="C308">
            <v>777</v>
          </cell>
          <cell r="D308">
            <v>768</v>
          </cell>
        </row>
        <row r="309">
          <cell r="B309" t="str">
            <v>一般行政管理事务</v>
          </cell>
          <cell r="C309">
            <v>84</v>
          </cell>
          <cell r="D309">
            <v>0</v>
          </cell>
        </row>
        <row r="310">
          <cell r="B310" t="str">
            <v>医疗保障经办事务</v>
          </cell>
          <cell r="C310">
            <v>165</v>
          </cell>
          <cell r="D310">
            <v>0</v>
          </cell>
        </row>
        <row r="311">
          <cell r="B311" t="str">
            <v>其他医疗保障管理事务支出</v>
          </cell>
          <cell r="C311">
            <v>7215</v>
          </cell>
          <cell r="D311">
            <v>0</v>
          </cell>
        </row>
        <row r="312">
          <cell r="B312" t="str">
            <v>其他卫生健康支出</v>
          </cell>
          <cell r="C312">
            <v>569</v>
          </cell>
          <cell r="D312">
            <v>0</v>
          </cell>
        </row>
        <row r="313">
          <cell r="B313" t="str">
            <v>其他卫生健康支出</v>
          </cell>
          <cell r="C313">
            <v>569</v>
          </cell>
          <cell r="D313">
            <v>0</v>
          </cell>
        </row>
        <row r="314">
          <cell r="B314" t="str">
            <v>节能环保支出</v>
          </cell>
          <cell r="C314">
            <v>14688</v>
          </cell>
          <cell r="D314">
            <v>1627</v>
          </cell>
        </row>
        <row r="315">
          <cell r="B315" t="str">
            <v>环境保护管理事务</v>
          </cell>
          <cell r="C315">
            <v>3405</v>
          </cell>
          <cell r="D315">
            <v>1100</v>
          </cell>
        </row>
        <row r="316">
          <cell r="B316" t="str">
            <v>行政运行</v>
          </cell>
          <cell r="C316">
            <v>736</v>
          </cell>
          <cell r="D316">
            <v>736</v>
          </cell>
        </row>
        <row r="317">
          <cell r="B317" t="str">
            <v>一般行政管理事务</v>
          </cell>
          <cell r="C317">
            <v>281</v>
          </cell>
          <cell r="D317">
            <v>0</v>
          </cell>
        </row>
        <row r="318">
          <cell r="B318" t="str">
            <v>生态环境保护宣传</v>
          </cell>
          <cell r="C318">
            <v>10</v>
          </cell>
          <cell r="D318">
            <v>0</v>
          </cell>
        </row>
        <row r="319">
          <cell r="B319" t="str">
            <v>其他环境保护管理事务支出</v>
          </cell>
          <cell r="C319">
            <v>2378</v>
          </cell>
          <cell r="D319">
            <v>364</v>
          </cell>
        </row>
        <row r="320">
          <cell r="B320" t="str">
            <v>环境监测与监察</v>
          </cell>
          <cell r="C320">
            <v>283</v>
          </cell>
          <cell r="D320">
            <v>0</v>
          </cell>
        </row>
        <row r="321">
          <cell r="B321" t="str">
            <v>其他环境监测与监察支出</v>
          </cell>
          <cell r="C321">
            <v>283</v>
          </cell>
          <cell r="D321">
            <v>0</v>
          </cell>
        </row>
        <row r="322">
          <cell r="B322" t="str">
            <v>污染防治</v>
          </cell>
          <cell r="C322">
            <v>6039</v>
          </cell>
          <cell r="D322">
            <v>0</v>
          </cell>
        </row>
        <row r="323">
          <cell r="B323" t="str">
            <v>大气</v>
          </cell>
          <cell r="C323">
            <v>806</v>
          </cell>
          <cell r="D323">
            <v>0</v>
          </cell>
        </row>
        <row r="324">
          <cell r="B324" t="str">
            <v>水体</v>
          </cell>
          <cell r="C324">
            <v>3350</v>
          </cell>
          <cell r="D324">
            <v>0</v>
          </cell>
        </row>
        <row r="325">
          <cell r="B325" t="str">
            <v>固体废弃物与化学品</v>
          </cell>
          <cell r="C325">
            <v>1718</v>
          </cell>
          <cell r="D325">
            <v>0</v>
          </cell>
        </row>
        <row r="326">
          <cell r="B326" t="str">
            <v>土壤</v>
          </cell>
          <cell r="C326">
            <v>15</v>
          </cell>
          <cell r="D326">
            <v>0</v>
          </cell>
        </row>
        <row r="327">
          <cell r="B327" t="str">
            <v>其他污染防治支出</v>
          </cell>
          <cell r="C327">
            <v>150</v>
          </cell>
          <cell r="D327">
            <v>0</v>
          </cell>
        </row>
        <row r="328">
          <cell r="B328" t="str">
            <v>自然生态保护</v>
          </cell>
          <cell r="C328">
            <v>675</v>
          </cell>
          <cell r="D328">
            <v>0</v>
          </cell>
        </row>
        <row r="329">
          <cell r="B329" t="str">
            <v>农村环境保护</v>
          </cell>
          <cell r="C329">
            <v>675</v>
          </cell>
          <cell r="D329">
            <v>0</v>
          </cell>
        </row>
        <row r="330">
          <cell r="B330" t="str">
            <v>退耕还林还草</v>
          </cell>
          <cell r="C330">
            <v>3278</v>
          </cell>
          <cell r="D330">
            <v>0</v>
          </cell>
        </row>
        <row r="331">
          <cell r="B331" t="str">
            <v>退耕现金</v>
          </cell>
          <cell r="C331">
            <v>3278</v>
          </cell>
          <cell r="D331">
            <v>0</v>
          </cell>
        </row>
        <row r="332">
          <cell r="B332" t="str">
            <v>污染减排</v>
          </cell>
          <cell r="C332">
            <v>1008</v>
          </cell>
          <cell r="D332">
            <v>527</v>
          </cell>
        </row>
        <row r="333">
          <cell r="B333" t="str">
            <v>生态环境监测与信息</v>
          </cell>
          <cell r="C333">
            <v>527</v>
          </cell>
          <cell r="D333">
            <v>527</v>
          </cell>
        </row>
        <row r="334">
          <cell r="B334" t="str">
            <v>减排专项支出</v>
          </cell>
          <cell r="C334">
            <v>481</v>
          </cell>
          <cell r="D334">
            <v>0</v>
          </cell>
        </row>
        <row r="335">
          <cell r="B335" t="str">
            <v>城乡社区支出</v>
          </cell>
          <cell r="C335">
            <v>52599</v>
          </cell>
          <cell r="D335">
            <v>7442</v>
          </cell>
        </row>
        <row r="336">
          <cell r="B336" t="str">
            <v>城乡社区管理事务</v>
          </cell>
          <cell r="C336">
            <v>8864</v>
          </cell>
          <cell r="D336">
            <v>5493</v>
          </cell>
        </row>
        <row r="337">
          <cell r="B337" t="str">
            <v>行政运行</v>
          </cell>
          <cell r="C337">
            <v>2684</v>
          </cell>
          <cell r="D337">
            <v>2684</v>
          </cell>
        </row>
        <row r="338">
          <cell r="B338" t="str">
            <v>一般行政管理事务</v>
          </cell>
          <cell r="C338">
            <v>105</v>
          </cell>
          <cell r="D338">
            <v>0</v>
          </cell>
        </row>
        <row r="339">
          <cell r="B339" t="str">
            <v>机关服务</v>
          </cell>
          <cell r="C339">
            <v>1133</v>
          </cell>
          <cell r="D339">
            <v>844</v>
          </cell>
        </row>
        <row r="340">
          <cell r="B340" t="str">
            <v>城管执法</v>
          </cell>
          <cell r="C340">
            <v>1310</v>
          </cell>
          <cell r="D340">
            <v>0</v>
          </cell>
        </row>
        <row r="341">
          <cell r="B341" t="str">
            <v>工程建设管理</v>
          </cell>
          <cell r="C341">
            <v>66</v>
          </cell>
          <cell r="D341">
            <v>0</v>
          </cell>
        </row>
        <row r="342">
          <cell r="B342" t="str">
            <v>其他城乡社区管理事务支出</v>
          </cell>
          <cell r="C342">
            <v>3566</v>
          </cell>
          <cell r="D342">
            <v>1965</v>
          </cell>
        </row>
        <row r="343">
          <cell r="B343" t="str">
            <v>城乡社区规划与管理</v>
          </cell>
          <cell r="C343">
            <v>23</v>
          </cell>
          <cell r="D343">
            <v>0</v>
          </cell>
        </row>
        <row r="344">
          <cell r="B344" t="str">
            <v>城乡社区规划与管理</v>
          </cell>
          <cell r="C344">
            <v>23</v>
          </cell>
          <cell r="D344">
            <v>0</v>
          </cell>
        </row>
        <row r="345">
          <cell r="B345" t="str">
            <v>城乡社区公共设施</v>
          </cell>
          <cell r="C345">
            <v>7648</v>
          </cell>
          <cell r="D345">
            <v>0</v>
          </cell>
        </row>
        <row r="346">
          <cell r="B346" t="str">
            <v>小城镇基础设施建设</v>
          </cell>
          <cell r="C346">
            <v>130</v>
          </cell>
          <cell r="D346">
            <v>0</v>
          </cell>
        </row>
        <row r="347">
          <cell r="B347" t="str">
            <v>其他城乡社区公共设施支出</v>
          </cell>
          <cell r="C347">
            <v>7518</v>
          </cell>
          <cell r="D347">
            <v>0</v>
          </cell>
        </row>
        <row r="348">
          <cell r="B348" t="str">
            <v>城乡社区环境卫生</v>
          </cell>
          <cell r="C348">
            <v>13921</v>
          </cell>
          <cell r="D348">
            <v>1461</v>
          </cell>
        </row>
        <row r="349">
          <cell r="B349" t="str">
            <v>城乡社区环境卫生</v>
          </cell>
          <cell r="C349">
            <v>13921</v>
          </cell>
          <cell r="D349">
            <v>1461</v>
          </cell>
        </row>
        <row r="350">
          <cell r="B350" t="str">
            <v>建设市场管理与监督</v>
          </cell>
          <cell r="C350">
            <v>493</v>
          </cell>
          <cell r="D350">
            <v>488</v>
          </cell>
        </row>
        <row r="351">
          <cell r="B351" t="str">
            <v>建设市场管理与监督</v>
          </cell>
          <cell r="C351">
            <v>493</v>
          </cell>
          <cell r="D351">
            <v>488</v>
          </cell>
        </row>
        <row r="352">
          <cell r="B352" t="str">
            <v>其他城乡社区支出</v>
          </cell>
          <cell r="C352">
            <v>21650</v>
          </cell>
          <cell r="D352">
            <v>0</v>
          </cell>
        </row>
        <row r="353">
          <cell r="B353" t="str">
            <v>其他城乡社区支出</v>
          </cell>
          <cell r="C353">
            <v>21650</v>
          </cell>
          <cell r="D353">
            <v>0</v>
          </cell>
        </row>
        <row r="354">
          <cell r="B354" t="str">
            <v>农林水支出</v>
          </cell>
          <cell r="C354">
            <v>64493</v>
          </cell>
          <cell r="D354">
            <v>12968</v>
          </cell>
        </row>
        <row r="355">
          <cell r="B355" t="str">
            <v>农业农村</v>
          </cell>
          <cell r="C355">
            <v>42269</v>
          </cell>
          <cell r="D355">
            <v>10138</v>
          </cell>
        </row>
        <row r="356">
          <cell r="B356" t="str">
            <v>行政运行</v>
          </cell>
          <cell r="C356">
            <v>1682</v>
          </cell>
          <cell r="D356">
            <v>1617</v>
          </cell>
        </row>
        <row r="357">
          <cell r="B357" t="str">
            <v>一般行政管理事务</v>
          </cell>
          <cell r="C357">
            <v>170</v>
          </cell>
          <cell r="D357">
            <v>0</v>
          </cell>
        </row>
        <row r="358">
          <cell r="B358" t="str">
            <v>事业运行</v>
          </cell>
          <cell r="C358">
            <v>8602</v>
          </cell>
          <cell r="D358">
            <v>8521</v>
          </cell>
        </row>
        <row r="359">
          <cell r="B359" t="str">
            <v>科技转化与推广服务</v>
          </cell>
          <cell r="C359">
            <v>122</v>
          </cell>
          <cell r="D359">
            <v>0</v>
          </cell>
        </row>
        <row r="360">
          <cell r="B360" t="str">
            <v>病虫害控制</v>
          </cell>
          <cell r="C360">
            <v>455</v>
          </cell>
          <cell r="D360">
            <v>0</v>
          </cell>
        </row>
        <row r="361">
          <cell r="B361" t="str">
            <v>农产品质量安全</v>
          </cell>
          <cell r="C361">
            <v>13</v>
          </cell>
          <cell r="D361">
            <v>0</v>
          </cell>
        </row>
        <row r="362">
          <cell r="B362" t="str">
            <v>执法监管</v>
          </cell>
          <cell r="C362">
            <v>47</v>
          </cell>
          <cell r="D362">
            <v>0</v>
          </cell>
        </row>
        <row r="363">
          <cell r="B363" t="str">
            <v>统计监测与信息服务</v>
          </cell>
          <cell r="C363">
            <v>10</v>
          </cell>
          <cell r="D363">
            <v>0</v>
          </cell>
        </row>
        <row r="364">
          <cell r="B364" t="str">
            <v>农业行业业务管理</v>
          </cell>
          <cell r="C364">
            <v>201</v>
          </cell>
          <cell r="D364">
            <v>0</v>
          </cell>
        </row>
        <row r="365">
          <cell r="B365" t="str">
            <v>农业生产发展</v>
          </cell>
          <cell r="C365">
            <v>975</v>
          </cell>
          <cell r="D365">
            <v>0</v>
          </cell>
        </row>
        <row r="366">
          <cell r="B366" t="str">
            <v>乡村产业与合作经济</v>
          </cell>
          <cell r="C366">
            <v>213</v>
          </cell>
          <cell r="D366">
            <v>0</v>
          </cell>
        </row>
        <row r="367">
          <cell r="B367" t="str">
            <v>农产品加工与促销</v>
          </cell>
          <cell r="C367">
            <v>18</v>
          </cell>
          <cell r="D367">
            <v>0</v>
          </cell>
        </row>
        <row r="368">
          <cell r="B368" t="str">
            <v>农业资源保护修复与利用</v>
          </cell>
          <cell r="C368">
            <v>168</v>
          </cell>
          <cell r="D368">
            <v>0</v>
          </cell>
        </row>
        <row r="369">
          <cell r="B369" t="str">
            <v>农田建设</v>
          </cell>
          <cell r="C369">
            <v>6289</v>
          </cell>
          <cell r="D369">
            <v>0</v>
          </cell>
        </row>
        <row r="370">
          <cell r="B370" t="str">
            <v>其他农业支出</v>
          </cell>
          <cell r="C370">
            <v>23304</v>
          </cell>
          <cell r="D370">
            <v>0</v>
          </cell>
        </row>
        <row r="371">
          <cell r="B371" t="str">
            <v>林业和草原</v>
          </cell>
          <cell r="C371">
            <v>3973</v>
          </cell>
          <cell r="D371">
            <v>886</v>
          </cell>
        </row>
        <row r="372">
          <cell r="B372" t="str">
            <v>行政运行</v>
          </cell>
          <cell r="C372">
            <v>557</v>
          </cell>
          <cell r="D372">
            <v>523</v>
          </cell>
        </row>
        <row r="373">
          <cell r="B373" t="str">
            <v>一般行政管理事务</v>
          </cell>
          <cell r="C373">
            <v>1031</v>
          </cell>
          <cell r="D373">
            <v>0</v>
          </cell>
        </row>
        <row r="374">
          <cell r="B374" t="str">
            <v>事业机构</v>
          </cell>
          <cell r="C374">
            <v>363</v>
          </cell>
          <cell r="D374">
            <v>363</v>
          </cell>
        </row>
        <row r="375">
          <cell r="B375" t="str">
            <v>森林资源培育</v>
          </cell>
          <cell r="C375">
            <v>982</v>
          </cell>
          <cell r="D375">
            <v>0</v>
          </cell>
        </row>
        <row r="376">
          <cell r="B376" t="str">
            <v>森林资源管理</v>
          </cell>
          <cell r="C376">
            <v>13</v>
          </cell>
          <cell r="D376">
            <v>0</v>
          </cell>
        </row>
        <row r="377">
          <cell r="B377" t="str">
            <v>森林生态效益补偿</v>
          </cell>
          <cell r="C377">
            <v>75</v>
          </cell>
          <cell r="D377">
            <v>0</v>
          </cell>
        </row>
        <row r="378">
          <cell r="B378" t="str">
            <v>湿地保护</v>
          </cell>
          <cell r="C378">
            <v>613</v>
          </cell>
          <cell r="D378">
            <v>0</v>
          </cell>
        </row>
        <row r="379">
          <cell r="B379" t="str">
            <v>执法与监督</v>
          </cell>
          <cell r="C379">
            <v>50</v>
          </cell>
          <cell r="D379">
            <v>0</v>
          </cell>
        </row>
        <row r="380">
          <cell r="B380" t="str">
            <v>林业草原防灾减灾</v>
          </cell>
          <cell r="C380">
            <v>281</v>
          </cell>
          <cell r="D380">
            <v>0</v>
          </cell>
        </row>
        <row r="381">
          <cell r="B381" t="str">
            <v>其他林业和草原支出</v>
          </cell>
          <cell r="C381">
            <v>8</v>
          </cell>
          <cell r="D381">
            <v>0</v>
          </cell>
        </row>
        <row r="382">
          <cell r="B382" t="str">
            <v>水利</v>
          </cell>
          <cell r="C382">
            <v>7567</v>
          </cell>
          <cell r="D382">
            <v>1944</v>
          </cell>
        </row>
        <row r="383">
          <cell r="B383" t="str">
            <v>行政运行</v>
          </cell>
          <cell r="C383">
            <v>873</v>
          </cell>
          <cell r="D383">
            <v>873</v>
          </cell>
        </row>
        <row r="384">
          <cell r="B384" t="str">
            <v>一般行政管理事务</v>
          </cell>
          <cell r="C384">
            <v>184</v>
          </cell>
          <cell r="D384">
            <v>0</v>
          </cell>
        </row>
        <row r="385">
          <cell r="B385" t="str">
            <v>水利工程运行与维护</v>
          </cell>
          <cell r="C385">
            <v>141</v>
          </cell>
          <cell r="D385">
            <v>0</v>
          </cell>
        </row>
        <row r="386">
          <cell r="B386" t="str">
            <v>水利执法监督</v>
          </cell>
          <cell r="C386">
            <v>370</v>
          </cell>
          <cell r="D386">
            <v>325</v>
          </cell>
        </row>
        <row r="387">
          <cell r="B387" t="str">
            <v>水资源节约管理与保护</v>
          </cell>
          <cell r="C387">
            <v>438</v>
          </cell>
          <cell r="D387">
            <v>349</v>
          </cell>
        </row>
        <row r="388">
          <cell r="B388" t="str">
            <v>水质监测</v>
          </cell>
          <cell r="C388">
            <v>20</v>
          </cell>
          <cell r="D388">
            <v>0</v>
          </cell>
        </row>
        <row r="389">
          <cell r="B389" t="str">
            <v>水文测报</v>
          </cell>
          <cell r="C389">
            <v>406</v>
          </cell>
          <cell r="D389">
            <v>102</v>
          </cell>
        </row>
        <row r="390">
          <cell r="B390" t="str">
            <v>防汛</v>
          </cell>
          <cell r="C390">
            <v>20</v>
          </cell>
          <cell r="D390">
            <v>0</v>
          </cell>
        </row>
        <row r="391">
          <cell r="B391" t="str">
            <v>农村水利</v>
          </cell>
          <cell r="C391">
            <v>4815</v>
          </cell>
          <cell r="D391">
            <v>0</v>
          </cell>
        </row>
        <row r="392">
          <cell r="B392" t="str">
            <v>水利技术推广</v>
          </cell>
          <cell r="C392">
            <v>235</v>
          </cell>
          <cell r="D392">
            <v>235</v>
          </cell>
        </row>
        <row r="393">
          <cell r="B393" t="str">
            <v>其他水利支出</v>
          </cell>
          <cell r="C393">
            <v>65</v>
          </cell>
          <cell r="D393">
            <v>59</v>
          </cell>
        </row>
        <row r="394">
          <cell r="B394" t="str">
            <v>扶贫</v>
          </cell>
          <cell r="C394">
            <v>5758</v>
          </cell>
          <cell r="D394">
            <v>0</v>
          </cell>
        </row>
        <row r="395">
          <cell r="B395" t="str">
            <v>农村基础设施建设</v>
          </cell>
          <cell r="C395">
            <v>1679</v>
          </cell>
          <cell r="D395">
            <v>0</v>
          </cell>
        </row>
        <row r="396">
          <cell r="B396" t="str">
            <v>社会发展</v>
          </cell>
          <cell r="C396">
            <v>500</v>
          </cell>
          <cell r="D396">
            <v>0</v>
          </cell>
        </row>
        <row r="397">
          <cell r="B397" t="str">
            <v>扶贫贷款奖补和贴息</v>
          </cell>
          <cell r="C397">
            <v>300</v>
          </cell>
          <cell r="D397">
            <v>0</v>
          </cell>
        </row>
        <row r="398">
          <cell r="B398" t="str">
            <v>其他扶贫支出</v>
          </cell>
          <cell r="C398">
            <v>3279</v>
          </cell>
          <cell r="D398">
            <v>0</v>
          </cell>
        </row>
        <row r="399">
          <cell r="B399" t="str">
            <v>农村综合改革</v>
          </cell>
          <cell r="C399">
            <v>2241</v>
          </cell>
          <cell r="D399">
            <v>0</v>
          </cell>
        </row>
        <row r="400">
          <cell r="B400" t="str">
            <v>对村级公益事业建设的补助</v>
          </cell>
          <cell r="C400">
            <v>95</v>
          </cell>
          <cell r="D400">
            <v>0</v>
          </cell>
        </row>
        <row r="401">
          <cell r="B401" t="str">
            <v>对村民委员会和村党支部的补助</v>
          </cell>
          <cell r="C401">
            <v>2146</v>
          </cell>
          <cell r="D401">
            <v>0</v>
          </cell>
        </row>
        <row r="402">
          <cell r="B402" t="str">
            <v>普惠金融发展支出</v>
          </cell>
          <cell r="C402">
            <v>2645</v>
          </cell>
          <cell r="D402">
            <v>0</v>
          </cell>
        </row>
        <row r="403">
          <cell r="B403" t="str">
            <v>农业保险保费补贴</v>
          </cell>
          <cell r="C403">
            <v>2586</v>
          </cell>
          <cell r="D403">
            <v>0</v>
          </cell>
        </row>
        <row r="404">
          <cell r="B404" t="str">
            <v>创业担保贷款贴息</v>
          </cell>
          <cell r="C404">
            <v>59</v>
          </cell>
          <cell r="D404">
            <v>0</v>
          </cell>
        </row>
        <row r="405">
          <cell r="B405" t="str">
            <v>其他农林水支出</v>
          </cell>
          <cell r="C405">
            <v>40</v>
          </cell>
          <cell r="D405">
            <v>0</v>
          </cell>
        </row>
        <row r="406">
          <cell r="B406" t="str">
            <v>其他农林水支出</v>
          </cell>
          <cell r="C406">
            <v>40</v>
          </cell>
          <cell r="D406">
            <v>0</v>
          </cell>
        </row>
        <row r="407">
          <cell r="B407" t="str">
            <v>交通运输支出</v>
          </cell>
          <cell r="C407">
            <v>18459</v>
          </cell>
          <cell r="D407">
            <v>7978</v>
          </cell>
        </row>
        <row r="408">
          <cell r="B408" t="str">
            <v>公路水路运输</v>
          </cell>
          <cell r="C408">
            <v>18459</v>
          </cell>
          <cell r="D408">
            <v>7978</v>
          </cell>
        </row>
        <row r="409">
          <cell r="B409" t="str">
            <v>行政运行</v>
          </cell>
          <cell r="C409">
            <v>538</v>
          </cell>
          <cell r="D409">
            <v>538</v>
          </cell>
        </row>
        <row r="410">
          <cell r="B410" t="str">
            <v>一般行政管理事务</v>
          </cell>
          <cell r="C410">
            <v>2305</v>
          </cell>
          <cell r="D410">
            <v>0</v>
          </cell>
        </row>
        <row r="411">
          <cell r="B411" t="str">
            <v>公路养护</v>
          </cell>
          <cell r="C411">
            <v>8629</v>
          </cell>
          <cell r="D411">
            <v>3895</v>
          </cell>
        </row>
        <row r="412">
          <cell r="B412" t="str">
            <v>公路和运输安全</v>
          </cell>
          <cell r="C412">
            <v>264</v>
          </cell>
          <cell r="D412">
            <v>186</v>
          </cell>
        </row>
        <row r="413">
          <cell r="B413" t="str">
            <v>公路运输管理</v>
          </cell>
          <cell r="C413">
            <v>5079</v>
          </cell>
          <cell r="D413">
            <v>2314</v>
          </cell>
        </row>
        <row r="414">
          <cell r="B414" t="str">
            <v>水路运输管理支出</v>
          </cell>
          <cell r="C414">
            <v>1102</v>
          </cell>
          <cell r="D414">
            <v>1045</v>
          </cell>
        </row>
        <row r="415">
          <cell r="B415" t="str">
            <v>其他公路水路运输支出</v>
          </cell>
          <cell r="C415">
            <v>542</v>
          </cell>
          <cell r="D415">
            <v>0</v>
          </cell>
        </row>
        <row r="416">
          <cell r="B416" t="str">
            <v>资源勘探工业信息等支出</v>
          </cell>
          <cell r="C416">
            <v>14487</v>
          </cell>
          <cell r="D416">
            <v>0</v>
          </cell>
        </row>
        <row r="417">
          <cell r="B417" t="str">
            <v>工业和信息产业监管</v>
          </cell>
          <cell r="C417">
            <v>6200</v>
          </cell>
          <cell r="D417">
            <v>0</v>
          </cell>
        </row>
        <row r="418">
          <cell r="B418" t="str">
            <v>产业发展</v>
          </cell>
          <cell r="C418">
            <v>6200</v>
          </cell>
          <cell r="D418">
            <v>0</v>
          </cell>
        </row>
        <row r="419">
          <cell r="B419" t="str">
            <v>支持中小企业发展和管理支出</v>
          </cell>
          <cell r="C419">
            <v>8287</v>
          </cell>
          <cell r="D419">
            <v>0</v>
          </cell>
        </row>
        <row r="420">
          <cell r="B420" t="str">
            <v>中小企业发展专项</v>
          </cell>
          <cell r="C420">
            <v>1100</v>
          </cell>
          <cell r="D420">
            <v>0</v>
          </cell>
        </row>
        <row r="421">
          <cell r="B421" t="str">
            <v>其他支持中小企业发展和管理支出</v>
          </cell>
          <cell r="C421">
            <v>7187</v>
          </cell>
          <cell r="D421">
            <v>0</v>
          </cell>
        </row>
        <row r="422">
          <cell r="B422" t="str">
            <v>商业服务业等支出</v>
          </cell>
          <cell r="C422">
            <v>1472</v>
          </cell>
          <cell r="D422">
            <v>326</v>
          </cell>
        </row>
        <row r="423">
          <cell r="B423" t="str">
            <v>商业流通事务</v>
          </cell>
          <cell r="C423">
            <v>791</v>
          </cell>
          <cell r="D423">
            <v>326</v>
          </cell>
        </row>
        <row r="424">
          <cell r="B424" t="str">
            <v>行政运行</v>
          </cell>
          <cell r="C424">
            <v>326</v>
          </cell>
          <cell r="D424">
            <v>326</v>
          </cell>
        </row>
        <row r="425">
          <cell r="B425" t="str">
            <v>一般行政管理事务</v>
          </cell>
          <cell r="C425">
            <v>5</v>
          </cell>
          <cell r="D425">
            <v>0</v>
          </cell>
        </row>
        <row r="426">
          <cell r="B426" t="str">
            <v>食品流通安全补贴</v>
          </cell>
          <cell r="C426">
            <v>10</v>
          </cell>
          <cell r="D426">
            <v>0</v>
          </cell>
        </row>
        <row r="427">
          <cell r="B427" t="str">
            <v>其他商业流通事务支出</v>
          </cell>
          <cell r="C427">
            <v>450</v>
          </cell>
          <cell r="D427">
            <v>0</v>
          </cell>
        </row>
        <row r="428">
          <cell r="B428" t="str">
            <v>涉外发展服务支出</v>
          </cell>
          <cell r="C428">
            <v>415</v>
          </cell>
          <cell r="D428">
            <v>0</v>
          </cell>
        </row>
        <row r="429">
          <cell r="B429" t="str">
            <v>其他涉外发展服务支出</v>
          </cell>
          <cell r="C429">
            <v>415</v>
          </cell>
          <cell r="D429">
            <v>0</v>
          </cell>
        </row>
        <row r="430">
          <cell r="B430" t="str">
            <v>其他商业服务业等支出</v>
          </cell>
          <cell r="C430">
            <v>266</v>
          </cell>
          <cell r="D430">
            <v>0</v>
          </cell>
        </row>
        <row r="431">
          <cell r="B431" t="str">
            <v>其他商业服务业等支出</v>
          </cell>
          <cell r="C431">
            <v>266</v>
          </cell>
          <cell r="D431">
            <v>0</v>
          </cell>
        </row>
        <row r="432">
          <cell r="B432" t="str">
            <v>金融支出</v>
          </cell>
          <cell r="C432">
            <v>230</v>
          </cell>
          <cell r="D432">
            <v>0</v>
          </cell>
        </row>
        <row r="433">
          <cell r="B433" t="str">
            <v>金融部门行政支出</v>
          </cell>
          <cell r="C433">
            <v>200</v>
          </cell>
          <cell r="D433">
            <v>0</v>
          </cell>
        </row>
        <row r="434">
          <cell r="B434" t="str">
            <v>金融部门其他行政支出</v>
          </cell>
          <cell r="C434">
            <v>200</v>
          </cell>
          <cell r="D434">
            <v>0</v>
          </cell>
        </row>
        <row r="435">
          <cell r="B435" t="str">
            <v>金融部门监管支出</v>
          </cell>
          <cell r="C435">
            <v>30</v>
          </cell>
          <cell r="D435">
            <v>0</v>
          </cell>
        </row>
        <row r="436">
          <cell r="B436" t="str">
            <v>金融部门其他监管支出</v>
          </cell>
          <cell r="C436">
            <v>30</v>
          </cell>
          <cell r="D436">
            <v>0</v>
          </cell>
        </row>
        <row r="437">
          <cell r="B437" t="str">
            <v>自然资源海洋气象等支出</v>
          </cell>
          <cell r="C437">
            <v>3916</v>
          </cell>
          <cell r="D437">
            <v>0</v>
          </cell>
        </row>
        <row r="438">
          <cell r="B438" t="str">
            <v>自然资源事务</v>
          </cell>
          <cell r="C438">
            <v>3532</v>
          </cell>
          <cell r="D438">
            <v>0</v>
          </cell>
        </row>
        <row r="439">
          <cell r="B439" t="str">
            <v>一般行政管理事务</v>
          </cell>
          <cell r="C439">
            <v>100</v>
          </cell>
          <cell r="D439">
            <v>0</v>
          </cell>
        </row>
        <row r="440">
          <cell r="B440" t="str">
            <v>自然资源规划及管理</v>
          </cell>
          <cell r="C440">
            <v>1170</v>
          </cell>
          <cell r="D440">
            <v>0</v>
          </cell>
        </row>
        <row r="441">
          <cell r="B441" t="str">
            <v>自然资源利用与保护</v>
          </cell>
          <cell r="C441">
            <v>632</v>
          </cell>
          <cell r="D441">
            <v>0</v>
          </cell>
        </row>
        <row r="442">
          <cell r="B442" t="str">
            <v>自然资源行业业务管理</v>
          </cell>
          <cell r="C442">
            <v>100</v>
          </cell>
          <cell r="D442">
            <v>0</v>
          </cell>
        </row>
        <row r="443">
          <cell r="B443" t="str">
            <v>自然资源调查与确权登记</v>
          </cell>
          <cell r="C443">
            <v>1400</v>
          </cell>
          <cell r="D443">
            <v>0</v>
          </cell>
        </row>
        <row r="444">
          <cell r="B444" t="str">
            <v>地质矿产资源与环境调查</v>
          </cell>
          <cell r="C444">
            <v>130</v>
          </cell>
          <cell r="D444">
            <v>0</v>
          </cell>
        </row>
        <row r="445">
          <cell r="B445" t="str">
            <v>气象事务</v>
          </cell>
          <cell r="C445">
            <v>384</v>
          </cell>
          <cell r="D445">
            <v>0</v>
          </cell>
        </row>
        <row r="446">
          <cell r="B446" t="str">
            <v>其他气象事务支出</v>
          </cell>
          <cell r="C446">
            <v>384</v>
          </cell>
          <cell r="D446">
            <v>0</v>
          </cell>
        </row>
        <row r="447">
          <cell r="B447" t="str">
            <v>住房保障支出</v>
          </cell>
          <cell r="C447">
            <v>21408</v>
          </cell>
          <cell r="D447">
            <v>16578</v>
          </cell>
        </row>
        <row r="448">
          <cell r="B448" t="str">
            <v>保障性安居工程支出</v>
          </cell>
          <cell r="C448">
            <v>4830</v>
          </cell>
          <cell r="D448">
            <v>0</v>
          </cell>
        </row>
        <row r="449">
          <cell r="B449" t="str">
            <v>农村危房改造</v>
          </cell>
          <cell r="C449">
            <v>226</v>
          </cell>
          <cell r="D449">
            <v>0</v>
          </cell>
        </row>
        <row r="450">
          <cell r="B450" t="str">
            <v>保障性住房租金补贴</v>
          </cell>
          <cell r="C450">
            <v>12</v>
          </cell>
          <cell r="D450">
            <v>0</v>
          </cell>
        </row>
        <row r="451">
          <cell r="B451" t="str">
            <v>老旧小区改造</v>
          </cell>
          <cell r="C451">
            <v>4592</v>
          </cell>
          <cell r="D451">
            <v>0</v>
          </cell>
        </row>
        <row r="452">
          <cell r="B452" t="str">
            <v>住房改革支出</v>
          </cell>
          <cell r="C452">
            <v>16578</v>
          </cell>
          <cell r="D452">
            <v>16578</v>
          </cell>
        </row>
        <row r="453">
          <cell r="B453" t="str">
            <v>住房公积金</v>
          </cell>
          <cell r="C453">
            <v>16578</v>
          </cell>
          <cell r="D453">
            <v>16578</v>
          </cell>
        </row>
        <row r="454">
          <cell r="B454" t="str">
            <v>粮油物资储备支出</v>
          </cell>
          <cell r="C454">
            <v>1257</v>
          </cell>
          <cell r="D454">
            <v>0</v>
          </cell>
        </row>
        <row r="455">
          <cell r="B455" t="str">
            <v>粮油物资事务</v>
          </cell>
          <cell r="C455">
            <v>10</v>
          </cell>
          <cell r="D455">
            <v>0</v>
          </cell>
        </row>
        <row r="456">
          <cell r="B456" t="str">
            <v>一般行政管理事务</v>
          </cell>
          <cell r="C456">
            <v>5</v>
          </cell>
          <cell r="D456">
            <v>0</v>
          </cell>
        </row>
        <row r="457">
          <cell r="B457" t="str">
            <v>信息统计</v>
          </cell>
          <cell r="C457">
            <v>5</v>
          </cell>
          <cell r="D457">
            <v>0</v>
          </cell>
        </row>
        <row r="458">
          <cell r="B458" t="str">
            <v>粮油储备</v>
          </cell>
          <cell r="C458">
            <v>1247</v>
          </cell>
          <cell r="D458">
            <v>0</v>
          </cell>
        </row>
        <row r="459">
          <cell r="B459" t="str">
            <v>储备粮油补贴</v>
          </cell>
          <cell r="C459">
            <v>1247</v>
          </cell>
          <cell r="D459">
            <v>0</v>
          </cell>
        </row>
        <row r="460">
          <cell r="B460" t="str">
            <v>灾害防治及应急管理支出</v>
          </cell>
          <cell r="C460">
            <v>5263</v>
          </cell>
          <cell r="D460">
            <v>1032</v>
          </cell>
        </row>
        <row r="461">
          <cell r="B461" t="str">
            <v>应急管理事务</v>
          </cell>
          <cell r="C461">
            <v>1460</v>
          </cell>
          <cell r="D461">
            <v>1032</v>
          </cell>
        </row>
        <row r="462">
          <cell r="B462" t="str">
            <v>行政运行</v>
          </cell>
          <cell r="C462">
            <v>1032</v>
          </cell>
          <cell r="D462">
            <v>1032</v>
          </cell>
        </row>
        <row r="463">
          <cell r="B463" t="str">
            <v>一般行政管理事务</v>
          </cell>
          <cell r="C463">
            <v>428</v>
          </cell>
          <cell r="D463">
            <v>0</v>
          </cell>
        </row>
        <row r="464">
          <cell r="B464" t="str">
            <v>消防事务</v>
          </cell>
          <cell r="C464">
            <v>2349</v>
          </cell>
          <cell r="D464">
            <v>0</v>
          </cell>
        </row>
        <row r="465">
          <cell r="B465" t="str">
            <v>行政运行</v>
          </cell>
          <cell r="C465">
            <v>1329</v>
          </cell>
          <cell r="D465">
            <v>0</v>
          </cell>
        </row>
        <row r="466">
          <cell r="B466" t="str">
            <v>消防应急救援</v>
          </cell>
          <cell r="C466">
            <v>1020</v>
          </cell>
          <cell r="D466">
            <v>0</v>
          </cell>
        </row>
        <row r="467">
          <cell r="B467" t="str">
            <v>煤矿安全</v>
          </cell>
          <cell r="C467">
            <v>26</v>
          </cell>
          <cell r="D467">
            <v>0</v>
          </cell>
        </row>
        <row r="468">
          <cell r="B468" t="str">
            <v>一般行政管理事务</v>
          </cell>
          <cell r="C468">
            <v>26</v>
          </cell>
          <cell r="D468">
            <v>0</v>
          </cell>
        </row>
        <row r="469">
          <cell r="B469" t="str">
            <v>自然灾害防治</v>
          </cell>
          <cell r="C469">
            <v>1216</v>
          </cell>
          <cell r="D469">
            <v>0</v>
          </cell>
        </row>
        <row r="470">
          <cell r="B470" t="str">
            <v>地质灾害防治</v>
          </cell>
          <cell r="C470">
            <v>1153</v>
          </cell>
          <cell r="D470">
            <v>0</v>
          </cell>
        </row>
        <row r="471">
          <cell r="B471" t="str">
            <v>其他自然灾害防治支出</v>
          </cell>
          <cell r="C471">
            <v>63</v>
          </cell>
          <cell r="D471">
            <v>0</v>
          </cell>
        </row>
        <row r="472">
          <cell r="B472" t="str">
            <v>自然灾害救灾及恢复重建支出</v>
          </cell>
          <cell r="C472">
            <v>210</v>
          </cell>
          <cell r="D472">
            <v>0</v>
          </cell>
        </row>
        <row r="473">
          <cell r="B473" t="str">
            <v>自然灾害灾后重建补助</v>
          </cell>
          <cell r="C473">
            <v>210</v>
          </cell>
          <cell r="D473">
            <v>0</v>
          </cell>
        </row>
        <row r="474">
          <cell r="B474" t="str">
            <v>其他灾害防治及应急管理支出</v>
          </cell>
          <cell r="C474">
            <v>3</v>
          </cell>
          <cell r="D474">
            <v>0</v>
          </cell>
        </row>
        <row r="475">
          <cell r="B475" t="str">
            <v>其他自然灾害救灾及恢复重建支出</v>
          </cell>
          <cell r="C475">
            <v>3</v>
          </cell>
          <cell r="D475">
            <v>0</v>
          </cell>
        </row>
        <row r="476">
          <cell r="B476" t="str">
            <v>预备费</v>
          </cell>
          <cell r="C476">
            <v>10000</v>
          </cell>
          <cell r="D476">
            <v>0</v>
          </cell>
        </row>
        <row r="477">
          <cell r="B477" t="str">
            <v>其他支出</v>
          </cell>
          <cell r="C477">
            <v>100</v>
          </cell>
          <cell r="D477">
            <v>0</v>
          </cell>
        </row>
        <row r="478">
          <cell r="B478" t="str">
            <v>其他支出</v>
          </cell>
          <cell r="C478">
            <v>100</v>
          </cell>
          <cell r="D478">
            <v>0</v>
          </cell>
        </row>
        <row r="479">
          <cell r="B479" t="str">
            <v>其他支出</v>
          </cell>
          <cell r="C479">
            <v>100</v>
          </cell>
          <cell r="D479">
            <v>0</v>
          </cell>
        </row>
        <row r="480">
          <cell r="B480" t="str">
            <v>债务还本支出</v>
          </cell>
          <cell r="C480">
            <v>217</v>
          </cell>
          <cell r="D480">
            <v>0</v>
          </cell>
        </row>
        <row r="481">
          <cell r="B481" t="str">
            <v>地方政府一般债务还本支出</v>
          </cell>
          <cell r="C481">
            <v>217</v>
          </cell>
          <cell r="D481">
            <v>0</v>
          </cell>
        </row>
        <row r="482">
          <cell r="B482" t="str">
            <v>地方政府向国际组织借款还本支出</v>
          </cell>
          <cell r="C482">
            <v>217</v>
          </cell>
          <cell r="D482">
            <v>0</v>
          </cell>
        </row>
        <row r="483">
          <cell r="B483" t="str">
            <v>债务付息支出</v>
          </cell>
          <cell r="C483">
            <v>22455</v>
          </cell>
          <cell r="D483">
            <v>0</v>
          </cell>
        </row>
        <row r="484">
          <cell r="B484" t="str">
            <v>地方政府一般债务付息支出</v>
          </cell>
          <cell r="C484">
            <v>22455</v>
          </cell>
          <cell r="D484">
            <v>0</v>
          </cell>
        </row>
        <row r="485">
          <cell r="B485" t="str">
            <v>地方政府一般债券付息支出</v>
          </cell>
          <cell r="C485">
            <v>22180</v>
          </cell>
          <cell r="D485">
            <v>0</v>
          </cell>
        </row>
        <row r="486">
          <cell r="B486" t="str">
            <v>地方政府向国际组织借款付息支出</v>
          </cell>
          <cell r="C486">
            <v>275</v>
          </cell>
          <cell r="D486">
            <v>0</v>
          </cell>
        </row>
        <row r="487">
          <cell r="B487" t="str">
            <v>债务发行费用支出</v>
          </cell>
          <cell r="C487">
            <v>10</v>
          </cell>
          <cell r="D487">
            <v>0</v>
          </cell>
        </row>
        <row r="488">
          <cell r="B488" t="str">
            <v>地方政府一般债务发行费用支出</v>
          </cell>
          <cell r="C488">
            <v>10</v>
          </cell>
          <cell r="D488">
            <v>0</v>
          </cell>
        </row>
        <row r="489">
          <cell r="B489" t="str">
            <v>地方政府一般债务发行费用支出</v>
          </cell>
          <cell r="C489">
            <v>10</v>
          </cell>
          <cell r="D489">
            <v>0</v>
          </cell>
        </row>
        <row r="490">
          <cell r="C490">
            <v>427842</v>
          </cell>
          <cell r="D490">
            <v>0</v>
          </cell>
        </row>
        <row r="491">
          <cell r="B491" t="str">
            <v>社会保障和就业支出</v>
          </cell>
          <cell r="C491">
            <v>4130</v>
          </cell>
          <cell r="D491">
            <v>0</v>
          </cell>
        </row>
        <row r="492">
          <cell r="B492" t="str">
            <v>大中型水库移民后期扶持基金支出</v>
          </cell>
          <cell r="C492">
            <v>3939</v>
          </cell>
          <cell r="D492">
            <v>0</v>
          </cell>
        </row>
        <row r="493">
          <cell r="B493" t="str">
            <v>移民补助</v>
          </cell>
          <cell r="C493">
            <v>2659</v>
          </cell>
          <cell r="D493">
            <v>0</v>
          </cell>
        </row>
        <row r="494">
          <cell r="B494" t="str">
            <v>基础设施建设和经济发展</v>
          </cell>
          <cell r="C494">
            <v>1280</v>
          </cell>
          <cell r="D494">
            <v>0</v>
          </cell>
        </row>
        <row r="495">
          <cell r="B495" t="str">
            <v>小型水库移民扶助基金安排的支出</v>
          </cell>
          <cell r="C495">
            <v>191</v>
          </cell>
          <cell r="D495">
            <v>0</v>
          </cell>
        </row>
        <row r="496">
          <cell r="B496" t="str">
            <v>基础设施建设和经济发展</v>
          </cell>
          <cell r="C496">
            <v>191</v>
          </cell>
          <cell r="D496">
            <v>0</v>
          </cell>
        </row>
        <row r="497">
          <cell r="B497" t="str">
            <v>城乡社区支出</v>
          </cell>
          <cell r="C497">
            <v>389269</v>
          </cell>
          <cell r="D497">
            <v>0</v>
          </cell>
        </row>
        <row r="498">
          <cell r="B498" t="str">
            <v>国有土地使用权出让收入安排的支出</v>
          </cell>
          <cell r="C498">
            <v>367006</v>
          </cell>
          <cell r="D498">
            <v>0</v>
          </cell>
        </row>
        <row r="499">
          <cell r="B499" t="str">
            <v>征地和拆迁补偿支出</v>
          </cell>
          <cell r="C499">
            <v>10000</v>
          </cell>
          <cell r="D499">
            <v>0</v>
          </cell>
        </row>
        <row r="500">
          <cell r="B500" t="str">
            <v>其他国有土地使用权出让收入安排的支出</v>
          </cell>
          <cell r="C500">
            <v>357006</v>
          </cell>
          <cell r="D500">
            <v>0</v>
          </cell>
        </row>
        <row r="501">
          <cell r="B501" t="str">
            <v>农业土地开发资金安排的支出</v>
          </cell>
          <cell r="C501">
            <v>209</v>
          </cell>
          <cell r="D501">
            <v>0</v>
          </cell>
        </row>
        <row r="502">
          <cell r="B502" t="str">
            <v>城市基础设施配套费安排的支出</v>
          </cell>
          <cell r="C502">
            <v>20574</v>
          </cell>
          <cell r="D502">
            <v>0</v>
          </cell>
        </row>
        <row r="503">
          <cell r="B503" t="str">
            <v>其他城市基础设施配套费安排的支出</v>
          </cell>
          <cell r="C503">
            <v>20574</v>
          </cell>
          <cell r="D503">
            <v>0</v>
          </cell>
        </row>
        <row r="504">
          <cell r="B504" t="str">
            <v>污水处理费安排的支出</v>
          </cell>
          <cell r="C504">
            <v>1480</v>
          </cell>
          <cell r="D504">
            <v>0</v>
          </cell>
        </row>
        <row r="505">
          <cell r="B505" t="str">
            <v>其他污水处理费安排的支出</v>
          </cell>
          <cell r="C505">
            <v>1480</v>
          </cell>
          <cell r="D505">
            <v>0</v>
          </cell>
        </row>
        <row r="506">
          <cell r="B506" t="str">
            <v>农林水支出</v>
          </cell>
          <cell r="C506">
            <v>4441</v>
          </cell>
          <cell r="D506">
            <v>0</v>
          </cell>
        </row>
        <row r="507">
          <cell r="B507" t="str">
            <v>大中型水库库区基金安排的支出</v>
          </cell>
          <cell r="C507">
            <v>1610</v>
          </cell>
          <cell r="D507">
            <v>0</v>
          </cell>
        </row>
        <row r="508">
          <cell r="B508" t="str">
            <v>基础设施建设和经济发展</v>
          </cell>
          <cell r="C508">
            <v>1610</v>
          </cell>
          <cell r="D508">
            <v>0</v>
          </cell>
        </row>
        <row r="509">
          <cell r="B509" t="str">
            <v>三峡水库库区基金支出</v>
          </cell>
          <cell r="C509">
            <v>830</v>
          </cell>
          <cell r="D509">
            <v>0</v>
          </cell>
        </row>
        <row r="510">
          <cell r="B510" t="str">
            <v>基础设施建设和经济发展</v>
          </cell>
          <cell r="C510">
            <v>710</v>
          </cell>
          <cell r="D510">
            <v>0</v>
          </cell>
        </row>
        <row r="511">
          <cell r="B511" t="str">
            <v>其他三峡水库库区基金支出</v>
          </cell>
          <cell r="C511">
            <v>120</v>
          </cell>
          <cell r="D511">
            <v>0</v>
          </cell>
        </row>
        <row r="512">
          <cell r="B512" t="str">
            <v>国家重大水利工程建设基金安排的支出</v>
          </cell>
          <cell r="C512">
            <v>2001</v>
          </cell>
          <cell r="D512">
            <v>0</v>
          </cell>
        </row>
        <row r="513">
          <cell r="B513" t="str">
            <v>三峡后续工作</v>
          </cell>
          <cell r="C513">
            <v>2001</v>
          </cell>
          <cell r="D513">
            <v>0</v>
          </cell>
        </row>
        <row r="514">
          <cell r="B514" t="str">
            <v>其他支出</v>
          </cell>
          <cell r="C514">
            <v>241</v>
          </cell>
          <cell r="D514">
            <v>0</v>
          </cell>
        </row>
        <row r="515">
          <cell r="B515" t="str">
            <v>彩票公益金安排的支出</v>
          </cell>
          <cell r="C515">
            <v>241</v>
          </cell>
          <cell r="D515">
            <v>0</v>
          </cell>
        </row>
        <row r="516">
          <cell r="B516" t="str">
            <v>用于体育事业的彩票公益金支出</v>
          </cell>
          <cell r="C516">
            <v>173</v>
          </cell>
          <cell r="D516">
            <v>0</v>
          </cell>
        </row>
        <row r="517">
          <cell r="B517" t="str">
            <v>用于残疾人事业的彩票公益金支出</v>
          </cell>
          <cell r="C517">
            <v>68</v>
          </cell>
          <cell r="D517">
            <v>0</v>
          </cell>
        </row>
        <row r="518">
          <cell r="B518" t="str">
            <v>债务付息支出</v>
          </cell>
          <cell r="C518">
            <v>29756</v>
          </cell>
          <cell r="D518">
            <v>0</v>
          </cell>
        </row>
        <row r="519">
          <cell r="B519" t="str">
            <v>地方政府专项债务付息支出</v>
          </cell>
          <cell r="C519">
            <v>29756</v>
          </cell>
          <cell r="D519">
            <v>0</v>
          </cell>
        </row>
        <row r="520">
          <cell r="B520" t="str">
            <v>国有土地使用权出让金债务付息支出</v>
          </cell>
          <cell r="C520">
            <v>18301</v>
          </cell>
          <cell r="D520">
            <v>0</v>
          </cell>
        </row>
        <row r="521">
          <cell r="B521" t="str">
            <v>土地储备专项债券付息支出</v>
          </cell>
          <cell r="C521">
            <v>2590</v>
          </cell>
          <cell r="D521">
            <v>0</v>
          </cell>
        </row>
        <row r="522">
          <cell r="B522" t="str">
            <v>其他地方自行试点项目收益专项债券付息支出</v>
          </cell>
          <cell r="C522">
            <v>8865</v>
          </cell>
          <cell r="D522">
            <v>0</v>
          </cell>
        </row>
        <row r="523">
          <cell r="B523" t="str">
            <v>债务发行费用支出</v>
          </cell>
          <cell r="C523">
            <v>5</v>
          </cell>
          <cell r="D523">
            <v>0</v>
          </cell>
        </row>
        <row r="524">
          <cell r="B524" t="str">
            <v>地方政府专项债务发行费用支出</v>
          </cell>
          <cell r="C524">
            <v>5</v>
          </cell>
          <cell r="D524">
            <v>0</v>
          </cell>
        </row>
        <row r="525">
          <cell r="B525" t="str">
            <v>国有土地使用权出让金债务发行费用支出</v>
          </cell>
          <cell r="C525">
            <v>5</v>
          </cell>
          <cell r="D525">
            <v>0</v>
          </cell>
        </row>
        <row r="526">
          <cell r="B526" t="str">
            <v>抗疫特别国债安排的支出</v>
          </cell>
          <cell r="C526">
            <v>0</v>
          </cell>
          <cell r="D526">
            <v>0</v>
          </cell>
        </row>
        <row r="527">
          <cell r="B527" t="str">
            <v>基础设施建设</v>
          </cell>
          <cell r="C527">
            <v>0</v>
          </cell>
          <cell r="D527">
            <v>0</v>
          </cell>
        </row>
        <row r="528">
          <cell r="B528" t="str">
            <v>公共卫生体系建设</v>
          </cell>
          <cell r="C528">
            <v>0</v>
          </cell>
          <cell r="D528">
            <v>0</v>
          </cell>
        </row>
        <row r="529">
          <cell r="B529" t="str">
            <v>其他基础设施建设</v>
          </cell>
          <cell r="C529">
            <v>0</v>
          </cell>
          <cell r="D529">
            <v>0</v>
          </cell>
        </row>
        <row r="530">
          <cell r="B530" t="str">
            <v>抗疫相关支出</v>
          </cell>
          <cell r="C530">
            <v>0</v>
          </cell>
          <cell r="D530">
            <v>0</v>
          </cell>
        </row>
        <row r="531">
          <cell r="B531" t="str">
            <v>其他抗疫相关支出</v>
          </cell>
          <cell r="C531">
            <v>0</v>
          </cell>
          <cell r="D531">
            <v>0</v>
          </cell>
        </row>
        <row r="532">
          <cell r="C532">
            <v>7190</v>
          </cell>
          <cell r="D532">
            <v>0</v>
          </cell>
        </row>
        <row r="533">
          <cell r="B533" t="str">
            <v>国有资本经营预算支出</v>
          </cell>
          <cell r="C533">
            <v>7190</v>
          </cell>
          <cell r="D533">
            <v>0</v>
          </cell>
        </row>
        <row r="534">
          <cell r="B534" t="str">
            <v>解决历史遗留问题及改革成本支出</v>
          </cell>
          <cell r="C534">
            <v>32</v>
          </cell>
          <cell r="D534">
            <v>0</v>
          </cell>
        </row>
        <row r="535">
          <cell r="B535" t="str">
            <v>国有企业退休人员社会化管理补助支出</v>
          </cell>
          <cell r="C535">
            <v>32</v>
          </cell>
          <cell r="D535">
            <v>0</v>
          </cell>
        </row>
        <row r="536">
          <cell r="B536" t="str">
            <v>其他国有资本经营预算支出</v>
          </cell>
          <cell r="C536">
            <v>7158</v>
          </cell>
          <cell r="D536">
            <v>0</v>
          </cell>
        </row>
        <row r="537">
          <cell r="B537" t="str">
            <v>其他国有资本经营预算支出</v>
          </cell>
          <cell r="C537">
            <v>7158</v>
          </cell>
          <cell r="D537">
            <v>0</v>
          </cell>
        </row>
      </sheetData>
      <sheetData sheetId="5"/>
      <sheetData sheetId="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I25"/>
  <sheetViews>
    <sheetView showZeros="0" tabSelected="1" workbookViewId="0">
      <selection activeCell="D8" sqref="D8"/>
    </sheetView>
  </sheetViews>
  <sheetFormatPr defaultColWidth="9" defaultRowHeight="20.45" customHeight="1"/>
  <cols>
    <col min="1" max="1" width="29.375" style="438" customWidth="1"/>
    <col min="2" max="2" width="23.375" style="456" customWidth="1"/>
    <col min="3" max="3" width="23.375" style="457" customWidth="1"/>
    <col min="4" max="4" width="9" style="435"/>
    <col min="5" max="5" width="29.75" style="438" customWidth="1"/>
    <col min="6" max="16384" width="9" style="438"/>
  </cols>
  <sheetData>
    <row r="1" s="412" customFormat="1" ht="27.75" customHeight="1" spans="1:5">
      <c r="A1" s="441" t="s">
        <v>0</v>
      </c>
      <c r="B1" s="441"/>
      <c r="C1" s="441"/>
      <c r="D1" s="458"/>
      <c r="E1" s="458"/>
    </row>
    <row r="2" s="435" customFormat="1" ht="24.75" spans="1:3">
      <c r="A2" s="468" t="s">
        <v>1</v>
      </c>
      <c r="B2" s="442"/>
      <c r="C2" s="442"/>
    </row>
    <row r="3" s="435" customFormat="1" ht="23.25" customHeight="1" spans="1:5">
      <c r="A3" s="438"/>
      <c r="B3" s="459"/>
      <c r="C3" s="460" t="s">
        <v>2</v>
      </c>
      <c r="E3" s="435" t="s">
        <v>3</v>
      </c>
    </row>
    <row r="4" s="435" customFormat="1" ht="23.25" customHeight="1" spans="1:3">
      <c r="A4" s="445" t="s">
        <v>4</v>
      </c>
      <c r="B4" s="461" t="s">
        <v>5</v>
      </c>
      <c r="C4" s="447" t="s">
        <v>6</v>
      </c>
    </row>
    <row r="5" s="435" customFormat="1" ht="23.25" customHeight="1" spans="1:8">
      <c r="A5" s="448" t="s">
        <v>7</v>
      </c>
      <c r="B5" s="449">
        <f>B6+B20</f>
        <v>421281</v>
      </c>
      <c r="C5" s="455">
        <v>1.4</v>
      </c>
      <c r="H5" s="462"/>
    </row>
    <row r="6" s="435" customFormat="1" ht="23.25" customHeight="1" spans="1:8">
      <c r="A6" s="454" t="s">
        <v>8</v>
      </c>
      <c r="B6" s="449">
        <f>SUM(B7:B19)</f>
        <v>259131</v>
      </c>
      <c r="C6" s="455">
        <v>-7.3</v>
      </c>
      <c r="H6" s="462"/>
    </row>
    <row r="7" s="435" customFormat="1" ht="23.25" customHeight="1" spans="1:9">
      <c r="A7" s="463" t="s">
        <v>9</v>
      </c>
      <c r="B7" s="452">
        <v>69305</v>
      </c>
      <c r="C7" s="455">
        <v>0.5</v>
      </c>
      <c r="H7" s="462"/>
      <c r="I7" s="467"/>
    </row>
    <row r="8" s="435" customFormat="1" ht="23.25" customHeight="1" spans="1:8">
      <c r="A8" s="463" t="s">
        <v>10</v>
      </c>
      <c r="B8" s="452">
        <v>43151</v>
      </c>
      <c r="C8" s="455">
        <v>-0.7</v>
      </c>
      <c r="H8" s="462"/>
    </row>
    <row r="9" s="435" customFormat="1" ht="23.25" customHeight="1" spans="1:8">
      <c r="A9" s="463" t="s">
        <v>11</v>
      </c>
      <c r="B9" s="452">
        <v>4360</v>
      </c>
      <c r="C9" s="455">
        <v>-9.1</v>
      </c>
      <c r="H9" s="462"/>
    </row>
    <row r="10" s="435" customFormat="1" ht="23.25" customHeight="1" spans="1:8">
      <c r="A10" s="463" t="s">
        <v>12</v>
      </c>
      <c r="B10" s="452">
        <v>8497</v>
      </c>
      <c r="C10" s="455">
        <v>-0.1</v>
      </c>
      <c r="H10" s="462"/>
    </row>
    <row r="11" s="435" customFormat="1" ht="23.25" customHeight="1" spans="1:8">
      <c r="A11" s="463" t="s">
        <v>13</v>
      </c>
      <c r="B11" s="452">
        <v>16803</v>
      </c>
      <c r="C11" s="455">
        <v>-0.4</v>
      </c>
      <c r="H11" s="462"/>
    </row>
    <row r="12" s="435" customFormat="1" ht="23.25" customHeight="1" spans="1:8">
      <c r="A12" s="463" t="s">
        <v>14</v>
      </c>
      <c r="B12" s="452">
        <v>11235</v>
      </c>
      <c r="C12" s="455">
        <v>-15.8</v>
      </c>
      <c r="H12" s="462"/>
    </row>
    <row r="13" s="435" customFormat="1" ht="23.25" customHeight="1" spans="1:8">
      <c r="A13" s="463" t="s">
        <v>15</v>
      </c>
      <c r="B13" s="452">
        <v>3729</v>
      </c>
      <c r="C13" s="455">
        <v>-4.6</v>
      </c>
      <c r="H13" s="462"/>
    </row>
    <row r="14" s="435" customFormat="1" ht="23.25" customHeight="1" spans="1:8">
      <c r="A14" s="463" t="s">
        <v>16</v>
      </c>
      <c r="B14" s="452">
        <v>28490</v>
      </c>
      <c r="C14" s="455">
        <v>-8.1</v>
      </c>
      <c r="H14" s="462"/>
    </row>
    <row r="15" s="435" customFormat="1" ht="23.25" customHeight="1" spans="1:8">
      <c r="A15" s="463" t="s">
        <v>17</v>
      </c>
      <c r="B15" s="452">
        <v>27392</v>
      </c>
      <c r="C15" s="455">
        <v>1.6</v>
      </c>
      <c r="H15" s="462"/>
    </row>
    <row r="16" s="435" customFormat="1" ht="23.25" customHeight="1" spans="1:8">
      <c r="A16" s="463" t="s">
        <v>18</v>
      </c>
      <c r="B16" s="452">
        <v>8189</v>
      </c>
      <c r="C16" s="455">
        <v>-1.2</v>
      </c>
      <c r="H16" s="462"/>
    </row>
    <row r="17" s="435" customFormat="1" ht="23.25" customHeight="1" spans="1:8">
      <c r="A17" s="463" t="s">
        <v>19</v>
      </c>
      <c r="B17" s="452">
        <v>36967</v>
      </c>
      <c r="C17" s="455">
        <v>-29.1</v>
      </c>
      <c r="H17" s="462"/>
    </row>
    <row r="18" s="435" customFormat="1" ht="23.25" customHeight="1" spans="1:8">
      <c r="A18" s="463" t="s">
        <v>20</v>
      </c>
      <c r="B18" s="452">
        <v>650</v>
      </c>
      <c r="C18" s="455">
        <v>-35.8</v>
      </c>
      <c r="H18" s="462"/>
    </row>
    <row r="19" s="435" customFormat="1" ht="23.25" customHeight="1" spans="1:8">
      <c r="A19" s="463" t="s">
        <v>21</v>
      </c>
      <c r="B19" s="452">
        <v>363</v>
      </c>
      <c r="C19" s="455">
        <v>27.8</v>
      </c>
      <c r="H19" s="462"/>
    </row>
    <row r="20" s="435" customFormat="1" ht="23.25" customHeight="1" spans="1:8">
      <c r="A20" s="454" t="s">
        <v>22</v>
      </c>
      <c r="B20" s="449">
        <v>162150</v>
      </c>
      <c r="C20" s="455">
        <v>19.4</v>
      </c>
      <c r="H20" s="462"/>
    </row>
    <row r="21" s="435" customFormat="1" ht="23.25" customHeight="1" spans="1:8">
      <c r="A21" s="448" t="s">
        <v>23</v>
      </c>
      <c r="B21" s="449">
        <v>607657</v>
      </c>
      <c r="C21" s="455">
        <v>-20.3</v>
      </c>
      <c r="E21" s="438"/>
      <c r="F21" s="438"/>
      <c r="G21" s="438"/>
      <c r="H21" s="462"/>
    </row>
    <row r="22" s="435" customFormat="1" ht="23.25" customHeight="1" spans="1:8">
      <c r="A22" s="464" t="s">
        <v>24</v>
      </c>
      <c r="B22" s="452">
        <v>555446</v>
      </c>
      <c r="C22" s="455">
        <v>-19</v>
      </c>
      <c r="E22" s="438"/>
      <c r="F22" s="438"/>
      <c r="G22" s="438"/>
      <c r="H22" s="462"/>
    </row>
    <row r="23" s="435" customFormat="1" customHeight="1" spans="1:8">
      <c r="A23" s="454" t="s">
        <v>25</v>
      </c>
      <c r="B23" s="449">
        <v>20000</v>
      </c>
      <c r="C23" s="455">
        <v>217.6</v>
      </c>
      <c r="E23" s="438"/>
      <c r="F23" s="438"/>
      <c r="G23" s="438"/>
      <c r="H23" s="462"/>
    </row>
    <row r="24" s="435" customFormat="1" customHeight="1" spans="1:8">
      <c r="A24" s="454" t="s">
        <v>26</v>
      </c>
      <c r="B24" s="449"/>
      <c r="C24" s="455"/>
      <c r="E24" s="438"/>
      <c r="F24" s="438"/>
      <c r="G24" s="438"/>
      <c r="H24" s="462"/>
    </row>
    <row r="25" ht="20.25" customHeight="1" spans="1:3">
      <c r="A25" s="465" t="s">
        <v>27</v>
      </c>
      <c r="B25" s="466"/>
      <c r="C25" s="466"/>
    </row>
  </sheetData>
  <mergeCells count="2">
    <mergeCell ref="A2:C2"/>
    <mergeCell ref="A25:C25"/>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E27" sqref="E27"/>
    </sheetView>
  </sheetViews>
  <sheetFormatPr defaultColWidth="9" defaultRowHeight="13.5" outlineLevelCol="3"/>
  <cols>
    <col min="1" max="4" width="22" customWidth="1"/>
    <col min="5" max="5" width="28.875" customWidth="1"/>
  </cols>
  <sheetData>
    <row r="1" ht="75.75" customHeight="1" spans="1:4">
      <c r="A1" s="55" t="s">
        <v>1308</v>
      </c>
      <c r="B1" s="55"/>
      <c r="C1" s="55"/>
      <c r="D1" s="55"/>
    </row>
    <row r="2" spans="1:4">
      <c r="A2" s="82" t="s">
        <v>1309</v>
      </c>
      <c r="B2" s="83"/>
      <c r="C2" s="83"/>
      <c r="D2" s="83"/>
    </row>
    <row r="3" spans="1:4">
      <c r="A3" s="83"/>
      <c r="B3" s="83"/>
      <c r="C3" s="83"/>
      <c r="D3" s="83"/>
    </row>
    <row r="4" spans="1:4">
      <c r="A4" s="83"/>
      <c r="B4" s="83"/>
      <c r="C4" s="83"/>
      <c r="D4" s="83"/>
    </row>
    <row r="5" spans="1:4">
      <c r="A5" s="83"/>
      <c r="B5" s="83"/>
      <c r="C5" s="83"/>
      <c r="D5" s="83"/>
    </row>
    <row r="6" spans="1:4">
      <c r="A6" s="83"/>
      <c r="B6" s="83"/>
      <c r="C6" s="83"/>
      <c r="D6" s="83"/>
    </row>
    <row r="7" spans="1:4">
      <c r="A7" s="83"/>
      <c r="B7" s="83"/>
      <c r="C7" s="83"/>
      <c r="D7" s="83"/>
    </row>
    <row r="8" spans="1:4">
      <c r="A8" s="83"/>
      <c r="B8" s="83"/>
      <c r="C8" s="83"/>
      <c r="D8" s="83"/>
    </row>
    <row r="9" spans="1:4">
      <c r="A9" s="83"/>
      <c r="B9" s="83"/>
      <c r="C9" s="83"/>
      <c r="D9" s="83"/>
    </row>
    <row r="10" spans="1:4">
      <c r="A10" s="83"/>
      <c r="B10" s="83"/>
      <c r="C10" s="83"/>
      <c r="D10" s="83"/>
    </row>
    <row r="11" spans="1:4">
      <c r="A11" s="83"/>
      <c r="B11" s="83"/>
      <c r="C11" s="83"/>
      <c r="D11" s="83"/>
    </row>
    <row r="12" spans="1:4">
      <c r="A12" s="83"/>
      <c r="B12" s="83"/>
      <c r="C12" s="83"/>
      <c r="D12" s="83"/>
    </row>
    <row r="13" spans="1:4">
      <c r="A13" s="83"/>
      <c r="B13" s="83"/>
      <c r="C13" s="83"/>
      <c r="D13" s="83"/>
    </row>
    <row r="14" spans="1:4">
      <c r="A14" s="83"/>
      <c r="B14" s="83"/>
      <c r="C14" s="83"/>
      <c r="D14" s="83"/>
    </row>
    <row r="15" spans="1:4">
      <c r="A15" s="83"/>
      <c r="B15" s="83"/>
      <c r="C15" s="83"/>
      <c r="D15" s="83"/>
    </row>
    <row r="16" spans="1:4">
      <c r="A16" s="83"/>
      <c r="B16" s="83"/>
      <c r="C16" s="83"/>
      <c r="D16" s="83"/>
    </row>
    <row r="17" spans="1:4">
      <c r="A17" s="83"/>
      <c r="B17" s="83"/>
      <c r="C17" s="83"/>
      <c r="D17" s="83"/>
    </row>
    <row r="18" spans="1:4">
      <c r="A18" s="83"/>
      <c r="B18" s="83"/>
      <c r="C18" s="83"/>
      <c r="D18" s="83"/>
    </row>
    <row r="19" spans="1:4">
      <c r="A19" s="83"/>
      <c r="B19" s="83"/>
      <c r="C19" s="83"/>
      <c r="D19" s="83"/>
    </row>
    <row r="20" spans="1:4">
      <c r="A20" s="83"/>
      <c r="B20" s="83"/>
      <c r="C20" s="83"/>
      <c r="D20" s="83"/>
    </row>
    <row r="21" spans="1:4">
      <c r="A21" s="83"/>
      <c r="B21" s="83"/>
      <c r="C21" s="83"/>
      <c r="D21" s="83"/>
    </row>
    <row r="22" spans="1:4">
      <c r="A22" s="83"/>
      <c r="B22" s="83"/>
      <c r="C22" s="83"/>
      <c r="D22" s="83"/>
    </row>
    <row r="23" spans="1:4">
      <c r="A23" s="83"/>
      <c r="B23" s="83"/>
      <c r="C23" s="83"/>
      <c r="D23" s="83"/>
    </row>
    <row r="24" spans="1:4">
      <c r="A24" s="83"/>
      <c r="B24" s="83"/>
      <c r="C24" s="83"/>
      <c r="D24" s="83"/>
    </row>
    <row r="25" spans="1:4">
      <c r="A25" s="83"/>
      <c r="B25" s="83"/>
      <c r="C25" s="83"/>
      <c r="D25" s="83"/>
    </row>
    <row r="26" spans="1:4">
      <c r="A26" s="83"/>
      <c r="B26" s="83"/>
      <c r="C26" s="83"/>
      <c r="D26" s="83"/>
    </row>
    <row r="27" ht="89.25" customHeight="1" spans="1:4">
      <c r="A27" s="83"/>
      <c r="B27" s="83"/>
      <c r="C27" s="83"/>
      <c r="D27" s="83"/>
    </row>
    <row r="28" ht="14.25" hidden="1" customHeight="1" spans="1:4">
      <c r="A28" s="83"/>
      <c r="B28" s="83"/>
      <c r="C28" s="83"/>
      <c r="D28" s="83"/>
    </row>
    <row r="29" ht="14.25" hidden="1" customHeight="1" spans="1:4">
      <c r="A29" s="83"/>
      <c r="B29" s="83"/>
      <c r="C29" s="83"/>
      <c r="D29" s="83"/>
    </row>
    <row r="30" ht="14.25" hidden="1" customHeight="1" spans="1:4">
      <c r="A30" s="83"/>
      <c r="B30" s="83"/>
      <c r="C30" s="83"/>
      <c r="D30" s="83"/>
    </row>
    <row r="31" ht="14.25" hidden="1" customHeight="1" spans="1:4">
      <c r="A31" s="83"/>
      <c r="B31" s="83"/>
      <c r="C31" s="83"/>
      <c r="D31" s="83"/>
    </row>
    <row r="32" ht="14.25" hidden="1" customHeight="1" spans="1:4">
      <c r="A32" s="83"/>
      <c r="B32" s="83"/>
      <c r="C32" s="83"/>
      <c r="D32" s="83"/>
    </row>
    <row r="33" ht="14.25" hidden="1" customHeight="1" spans="1:4">
      <c r="A33" s="83"/>
      <c r="B33" s="83"/>
      <c r="C33" s="83"/>
      <c r="D33" s="83"/>
    </row>
    <row r="34" ht="14.25" hidden="1" customHeight="1" spans="1:4">
      <c r="A34" s="83"/>
      <c r="B34" s="83"/>
      <c r="C34" s="83"/>
      <c r="D34" s="83"/>
    </row>
    <row r="35" ht="18.75" customHeight="1" spans="1:4">
      <c r="A35" s="83"/>
      <c r="B35" s="83"/>
      <c r="C35" s="83"/>
      <c r="D35" s="83"/>
    </row>
  </sheetData>
  <mergeCells count="2">
    <mergeCell ref="A1:D1"/>
    <mergeCell ref="A2:D35"/>
  </mergeCells>
  <pageMargins left="0.707638888888889" right="0.707638888888889" top="1.37777777777778" bottom="0.747916666666667" header="0.313888888888889" footer="0.313888888888889"/>
  <pageSetup paperSize="9" scale="9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76"/>
  <sheetViews>
    <sheetView workbookViewId="0">
      <selection activeCell="A5" sqref="A5:B5"/>
    </sheetView>
  </sheetViews>
  <sheetFormatPr defaultColWidth="9" defaultRowHeight="14.25" outlineLevelCol="2"/>
  <cols>
    <col min="1" max="1" width="16.5" style="334" customWidth="1"/>
    <col min="2" max="2" width="60.375" style="334" customWidth="1"/>
    <col min="3" max="3" width="12.5" style="333" customWidth="1"/>
    <col min="4" max="16384" width="9" style="333"/>
  </cols>
  <sheetData>
    <row r="1" ht="18" customHeight="1" spans="1:2">
      <c r="A1" s="335" t="s">
        <v>1310</v>
      </c>
      <c r="B1" s="335"/>
    </row>
    <row r="2" ht="24" spans="1:3">
      <c r="A2" s="336" t="s">
        <v>1311</v>
      </c>
      <c r="B2" s="336"/>
      <c r="C2" s="336"/>
    </row>
    <row r="3" ht="20.25" customHeight="1" spans="1:3">
      <c r="A3" s="337"/>
      <c r="B3" s="175"/>
      <c r="C3" s="333" t="s">
        <v>2</v>
      </c>
    </row>
    <row r="4" ht="20.1" customHeight="1" spans="1:3">
      <c r="A4" s="195" t="s">
        <v>145</v>
      </c>
      <c r="B4" s="338" t="s">
        <v>146</v>
      </c>
      <c r="C4" s="339" t="s">
        <v>147</v>
      </c>
    </row>
    <row r="5" ht="20.1" customHeight="1" spans="1:3">
      <c r="A5" s="340" t="s">
        <v>69</v>
      </c>
      <c r="B5" s="341"/>
      <c r="C5" s="342">
        <v>692015</v>
      </c>
    </row>
    <row r="6" ht="35.1" customHeight="1" spans="1:3">
      <c r="A6" s="343">
        <v>206</v>
      </c>
      <c r="B6" s="344" t="s">
        <v>37</v>
      </c>
      <c r="C6" s="345">
        <v>0</v>
      </c>
    </row>
    <row r="7" ht="13.5" spans="1:3">
      <c r="A7" s="343">
        <v>20610</v>
      </c>
      <c r="B7" s="344" t="s">
        <v>1312</v>
      </c>
      <c r="C7" s="345">
        <v>0</v>
      </c>
    </row>
    <row r="8" ht="13.5" spans="1:3">
      <c r="A8" s="346">
        <v>2061001</v>
      </c>
      <c r="B8" s="347" t="s">
        <v>1313</v>
      </c>
      <c r="C8" s="345">
        <v>0</v>
      </c>
    </row>
    <row r="9" ht="13.5" spans="1:3">
      <c r="A9" s="346">
        <v>2061002</v>
      </c>
      <c r="B9" s="347" t="s">
        <v>1314</v>
      </c>
      <c r="C9" s="345">
        <v>0</v>
      </c>
    </row>
    <row r="10" ht="13.5" spans="1:3">
      <c r="A10" s="346">
        <v>2061003</v>
      </c>
      <c r="B10" s="347" t="s">
        <v>1315</v>
      </c>
      <c r="C10" s="345">
        <v>0</v>
      </c>
    </row>
    <row r="11" ht="13.5" spans="1:3">
      <c r="A11" s="346">
        <v>2061004</v>
      </c>
      <c r="B11" s="347" t="s">
        <v>1316</v>
      </c>
      <c r="C11" s="345">
        <v>0</v>
      </c>
    </row>
    <row r="12" ht="13.5" spans="1:3">
      <c r="A12" s="346">
        <v>2061005</v>
      </c>
      <c r="B12" s="347" t="s">
        <v>1317</v>
      </c>
      <c r="C12" s="345">
        <v>0</v>
      </c>
    </row>
    <row r="13" ht="13.5" spans="1:3">
      <c r="A13" s="346">
        <v>2061099</v>
      </c>
      <c r="B13" s="347" t="s">
        <v>1318</v>
      </c>
      <c r="C13" s="345">
        <v>0</v>
      </c>
    </row>
    <row r="14" ht="13.5" spans="1:3">
      <c r="A14" s="343">
        <v>207</v>
      </c>
      <c r="B14" s="344" t="s">
        <v>38</v>
      </c>
      <c r="C14" s="345">
        <v>0</v>
      </c>
    </row>
    <row r="15" ht="13.5" spans="1:3">
      <c r="A15" s="343">
        <v>20707</v>
      </c>
      <c r="B15" s="344" t="s">
        <v>1319</v>
      </c>
      <c r="C15" s="345">
        <v>0</v>
      </c>
    </row>
    <row r="16" ht="13.5" spans="1:3">
      <c r="A16" s="346">
        <v>2070701</v>
      </c>
      <c r="B16" s="347" t="s">
        <v>1320</v>
      </c>
      <c r="C16" s="345">
        <v>0</v>
      </c>
    </row>
    <row r="17" ht="13.5" spans="1:3">
      <c r="A17" s="346">
        <v>2070702</v>
      </c>
      <c r="B17" s="347" t="s">
        <v>1321</v>
      </c>
      <c r="C17" s="345">
        <v>0</v>
      </c>
    </row>
    <row r="18" ht="13.5" spans="1:3">
      <c r="A18" s="346">
        <v>2070703</v>
      </c>
      <c r="B18" s="347" t="s">
        <v>1322</v>
      </c>
      <c r="C18" s="345">
        <v>0</v>
      </c>
    </row>
    <row r="19" ht="13.5" spans="1:3">
      <c r="A19" s="346">
        <v>2070704</v>
      </c>
      <c r="B19" s="347" t="s">
        <v>1323</v>
      </c>
      <c r="C19" s="345">
        <v>0</v>
      </c>
    </row>
    <row r="20" ht="13.5" spans="1:3">
      <c r="A20" s="346">
        <v>2070799</v>
      </c>
      <c r="B20" s="347" t="s">
        <v>1324</v>
      </c>
      <c r="C20" s="345">
        <v>0</v>
      </c>
    </row>
    <row r="21" ht="13.5" spans="1:3">
      <c r="A21" s="343">
        <v>20709</v>
      </c>
      <c r="B21" s="344" t="s">
        <v>1325</v>
      </c>
      <c r="C21" s="345">
        <v>0</v>
      </c>
    </row>
    <row r="22" ht="13.5" spans="1:3">
      <c r="A22" s="346">
        <v>2070901</v>
      </c>
      <c r="B22" s="347" t="s">
        <v>1326</v>
      </c>
      <c r="C22" s="345">
        <v>0</v>
      </c>
    </row>
    <row r="23" ht="13.5" spans="1:3">
      <c r="A23" s="346">
        <v>2070902</v>
      </c>
      <c r="B23" s="347" t="s">
        <v>1327</v>
      </c>
      <c r="C23" s="345">
        <v>0</v>
      </c>
    </row>
    <row r="24" ht="13.5" spans="1:3">
      <c r="A24" s="346">
        <v>2070903</v>
      </c>
      <c r="B24" s="347" t="s">
        <v>1328</v>
      </c>
      <c r="C24" s="345">
        <v>0</v>
      </c>
    </row>
    <row r="25" ht="13.5" spans="1:3">
      <c r="A25" s="346">
        <v>2070904</v>
      </c>
      <c r="B25" s="347" t="s">
        <v>1329</v>
      </c>
      <c r="C25" s="345">
        <v>0</v>
      </c>
    </row>
    <row r="26" ht="13.5" spans="1:3">
      <c r="A26" s="346">
        <v>2070999</v>
      </c>
      <c r="B26" s="347" t="s">
        <v>1330</v>
      </c>
      <c r="C26" s="345">
        <v>0</v>
      </c>
    </row>
    <row r="27" ht="13.5" spans="1:3">
      <c r="A27" s="343">
        <v>20710</v>
      </c>
      <c r="B27" s="344" t="s">
        <v>1331</v>
      </c>
      <c r="C27" s="345">
        <v>0</v>
      </c>
    </row>
    <row r="28" ht="13.5" spans="1:3">
      <c r="A28" s="346">
        <v>2071001</v>
      </c>
      <c r="B28" s="347" t="s">
        <v>1332</v>
      </c>
      <c r="C28" s="345">
        <v>0</v>
      </c>
    </row>
    <row r="29" ht="13.5" spans="1:3">
      <c r="A29" s="346">
        <v>2071099</v>
      </c>
      <c r="B29" s="347" t="s">
        <v>1333</v>
      </c>
      <c r="C29" s="345">
        <v>0</v>
      </c>
    </row>
    <row r="30" ht="13.5" spans="1:3">
      <c r="A30" s="343">
        <v>208</v>
      </c>
      <c r="B30" s="344" t="s">
        <v>39</v>
      </c>
      <c r="C30" s="345">
        <v>4746</v>
      </c>
    </row>
    <row r="31" ht="13.5" spans="1:3">
      <c r="A31" s="343">
        <v>20822</v>
      </c>
      <c r="B31" s="344" t="s">
        <v>1334</v>
      </c>
      <c r="C31" s="345">
        <v>4555</v>
      </c>
    </row>
    <row r="32" ht="13.5" spans="1:3">
      <c r="A32" s="346">
        <v>2082201</v>
      </c>
      <c r="B32" s="347" t="s">
        <v>1335</v>
      </c>
      <c r="C32" s="345">
        <v>2659</v>
      </c>
    </row>
    <row r="33" ht="13.5" spans="1:3">
      <c r="A33" s="346">
        <v>2082202</v>
      </c>
      <c r="B33" s="347" t="s">
        <v>1336</v>
      </c>
      <c r="C33" s="345">
        <v>1896</v>
      </c>
    </row>
    <row r="34" ht="13.5" spans="1:3">
      <c r="A34" s="346">
        <v>2082299</v>
      </c>
      <c r="B34" s="347" t="s">
        <v>1337</v>
      </c>
      <c r="C34" s="345">
        <v>0</v>
      </c>
    </row>
    <row r="35" ht="13.5" spans="1:3">
      <c r="A35" s="343">
        <v>20823</v>
      </c>
      <c r="B35" s="344" t="s">
        <v>1338</v>
      </c>
      <c r="C35" s="345">
        <v>191</v>
      </c>
    </row>
    <row r="36" ht="13.5" spans="1:3">
      <c r="A36" s="346">
        <v>2082301</v>
      </c>
      <c r="B36" s="347" t="s">
        <v>1335</v>
      </c>
      <c r="C36" s="345">
        <v>0</v>
      </c>
    </row>
    <row r="37" ht="13.5" spans="1:3">
      <c r="A37" s="346">
        <v>2082302</v>
      </c>
      <c r="B37" s="347" t="s">
        <v>1336</v>
      </c>
      <c r="C37" s="345">
        <v>191</v>
      </c>
    </row>
    <row r="38" ht="13.5" spans="1:3">
      <c r="A38" s="346">
        <v>2082399</v>
      </c>
      <c r="B38" s="347" t="s">
        <v>1339</v>
      </c>
      <c r="C38" s="345">
        <v>0</v>
      </c>
    </row>
    <row r="39" ht="13.5" spans="1:3">
      <c r="A39" s="343">
        <v>20829</v>
      </c>
      <c r="B39" s="344" t="s">
        <v>1340</v>
      </c>
      <c r="C39" s="345">
        <v>0</v>
      </c>
    </row>
    <row r="40" ht="13.5" spans="1:3">
      <c r="A40" s="346">
        <v>2082901</v>
      </c>
      <c r="B40" s="347" t="s">
        <v>1336</v>
      </c>
      <c r="C40" s="345">
        <v>0</v>
      </c>
    </row>
    <row r="41" ht="13.5" spans="1:3">
      <c r="A41" s="346">
        <v>2082999</v>
      </c>
      <c r="B41" s="347" t="s">
        <v>1341</v>
      </c>
      <c r="C41" s="345">
        <v>0</v>
      </c>
    </row>
    <row r="42" ht="13.5" spans="1:3">
      <c r="A42" s="343">
        <v>211</v>
      </c>
      <c r="B42" s="344" t="s">
        <v>41</v>
      </c>
      <c r="C42" s="345">
        <v>0</v>
      </c>
    </row>
    <row r="43" ht="13.5" spans="1:3">
      <c r="A43" s="343">
        <v>21160</v>
      </c>
      <c r="B43" s="344" t="s">
        <v>1342</v>
      </c>
      <c r="C43" s="345">
        <v>0</v>
      </c>
    </row>
    <row r="44" ht="13.5" spans="1:3">
      <c r="A44" s="346">
        <v>2116001</v>
      </c>
      <c r="B44" s="347" t="s">
        <v>1343</v>
      </c>
      <c r="C44" s="345">
        <v>0</v>
      </c>
    </row>
    <row r="45" ht="13.5" spans="1:3">
      <c r="A45" s="346">
        <v>2116002</v>
      </c>
      <c r="B45" s="347" t="s">
        <v>1344</v>
      </c>
      <c r="C45" s="345">
        <v>0</v>
      </c>
    </row>
    <row r="46" ht="13.5" spans="1:3">
      <c r="A46" s="346">
        <v>2116003</v>
      </c>
      <c r="B46" s="347" t="s">
        <v>1345</v>
      </c>
      <c r="C46" s="345">
        <v>0</v>
      </c>
    </row>
    <row r="47" ht="13.5" spans="1:3">
      <c r="A47" s="346">
        <v>2116099</v>
      </c>
      <c r="B47" s="347" t="s">
        <v>1346</v>
      </c>
      <c r="C47" s="345">
        <v>0</v>
      </c>
    </row>
    <row r="48" ht="13.5" spans="1:3">
      <c r="A48" s="343">
        <v>21161</v>
      </c>
      <c r="B48" s="344" t="s">
        <v>1347</v>
      </c>
      <c r="C48" s="345">
        <v>0</v>
      </c>
    </row>
    <row r="49" ht="13.5" spans="1:3">
      <c r="A49" s="346">
        <v>2116101</v>
      </c>
      <c r="B49" s="347" t="s">
        <v>1348</v>
      </c>
      <c r="C49" s="345">
        <v>0</v>
      </c>
    </row>
    <row r="50" ht="13.5" spans="1:3">
      <c r="A50" s="346">
        <v>2116102</v>
      </c>
      <c r="B50" s="347" t="s">
        <v>1349</v>
      </c>
      <c r="C50" s="345">
        <v>0</v>
      </c>
    </row>
    <row r="51" ht="13.5" spans="1:3">
      <c r="A51" s="346">
        <v>2116103</v>
      </c>
      <c r="B51" s="347" t="s">
        <v>1350</v>
      </c>
      <c r="C51" s="345">
        <v>0</v>
      </c>
    </row>
    <row r="52" ht="13.5" spans="1:3">
      <c r="A52" s="346">
        <v>2116104</v>
      </c>
      <c r="B52" s="347" t="s">
        <v>1351</v>
      </c>
      <c r="C52" s="345">
        <v>0</v>
      </c>
    </row>
    <row r="53" ht="13.5" spans="1:3">
      <c r="A53" s="343">
        <v>212</v>
      </c>
      <c r="B53" s="344" t="s">
        <v>42</v>
      </c>
      <c r="C53" s="345">
        <v>439105</v>
      </c>
    </row>
    <row r="54" ht="13.5" spans="1:3">
      <c r="A54" s="343">
        <v>21208</v>
      </c>
      <c r="B54" s="344" t="s">
        <v>1352</v>
      </c>
      <c r="C54" s="345">
        <v>423587</v>
      </c>
    </row>
    <row r="55" ht="13.5" spans="1:3">
      <c r="A55" s="346">
        <v>2120801</v>
      </c>
      <c r="B55" s="347" t="s">
        <v>1353</v>
      </c>
      <c r="C55" s="345">
        <v>382781</v>
      </c>
    </row>
    <row r="56" ht="13.5" spans="1:3">
      <c r="A56" s="346">
        <v>2120802</v>
      </c>
      <c r="B56" s="347" t="s">
        <v>1354</v>
      </c>
      <c r="C56" s="345">
        <v>90</v>
      </c>
    </row>
    <row r="57" ht="13.5" spans="1:3">
      <c r="A57" s="346">
        <v>2120803</v>
      </c>
      <c r="B57" s="347" t="s">
        <v>1355</v>
      </c>
      <c r="C57" s="345">
        <v>480</v>
      </c>
    </row>
    <row r="58" ht="13.5" spans="1:3">
      <c r="A58" s="346">
        <v>2120804</v>
      </c>
      <c r="B58" s="347" t="s">
        <v>1356</v>
      </c>
      <c r="C58" s="345">
        <v>1504</v>
      </c>
    </row>
    <row r="59" ht="13.5" spans="1:3">
      <c r="A59" s="346">
        <v>2120805</v>
      </c>
      <c r="B59" s="347" t="s">
        <v>1357</v>
      </c>
      <c r="C59" s="345">
        <v>0</v>
      </c>
    </row>
    <row r="60" ht="13.5" spans="1:3">
      <c r="A60" s="346">
        <v>2120806</v>
      </c>
      <c r="B60" s="347" t="s">
        <v>1358</v>
      </c>
      <c r="C60" s="345">
        <v>0</v>
      </c>
    </row>
    <row r="61" ht="13.5" spans="1:3">
      <c r="A61" s="346">
        <v>2120807</v>
      </c>
      <c r="B61" s="347" t="s">
        <v>1359</v>
      </c>
      <c r="C61" s="345">
        <v>0</v>
      </c>
    </row>
    <row r="62" ht="13.5" spans="1:3">
      <c r="A62" s="346">
        <v>2120809</v>
      </c>
      <c r="B62" s="347" t="s">
        <v>1360</v>
      </c>
      <c r="C62" s="345">
        <v>0</v>
      </c>
    </row>
    <row r="63" ht="13.5" spans="1:3">
      <c r="A63" s="346">
        <v>2120810</v>
      </c>
      <c r="B63" s="347" t="s">
        <v>1361</v>
      </c>
      <c r="C63" s="345">
        <v>0</v>
      </c>
    </row>
    <row r="64" ht="13.5" spans="1:3">
      <c r="A64" s="346">
        <v>2120811</v>
      </c>
      <c r="B64" s="347" t="s">
        <v>1362</v>
      </c>
      <c r="C64" s="345">
        <v>0</v>
      </c>
    </row>
    <row r="65" ht="13.5" spans="1:3">
      <c r="A65" s="346">
        <v>2120813</v>
      </c>
      <c r="B65" s="347" t="s">
        <v>1060</v>
      </c>
      <c r="C65" s="345">
        <v>0</v>
      </c>
    </row>
    <row r="66" ht="13.5" spans="1:3">
      <c r="A66" s="346">
        <v>2120899</v>
      </c>
      <c r="B66" s="347" t="s">
        <v>1363</v>
      </c>
      <c r="C66" s="345">
        <v>38732</v>
      </c>
    </row>
    <row r="67" ht="13.5" spans="1:3">
      <c r="A67" s="343">
        <v>21210</v>
      </c>
      <c r="B67" s="344" t="s">
        <v>1364</v>
      </c>
      <c r="C67" s="345">
        <v>142</v>
      </c>
    </row>
    <row r="68" ht="13.5" spans="1:3">
      <c r="A68" s="346">
        <v>2121001</v>
      </c>
      <c r="B68" s="347" t="s">
        <v>1353</v>
      </c>
      <c r="C68" s="345">
        <v>142</v>
      </c>
    </row>
    <row r="69" ht="13.5" spans="1:3">
      <c r="A69" s="346">
        <v>2121002</v>
      </c>
      <c r="B69" s="347" t="s">
        <v>1354</v>
      </c>
      <c r="C69" s="345">
        <v>0</v>
      </c>
    </row>
    <row r="70" ht="13.5" spans="1:3">
      <c r="A70" s="346">
        <v>2121099</v>
      </c>
      <c r="B70" s="347" t="s">
        <v>1365</v>
      </c>
      <c r="C70" s="345">
        <v>0</v>
      </c>
    </row>
    <row r="71" ht="13.5" spans="1:3">
      <c r="A71" s="343">
        <v>21211</v>
      </c>
      <c r="B71" s="344" t="s">
        <v>1366</v>
      </c>
      <c r="C71" s="345">
        <v>525</v>
      </c>
    </row>
    <row r="72" ht="13.5" spans="1:3">
      <c r="A72" s="343">
        <v>21213</v>
      </c>
      <c r="B72" s="344" t="s">
        <v>1367</v>
      </c>
      <c r="C72" s="345">
        <v>14627</v>
      </c>
    </row>
    <row r="73" ht="13.5" spans="1:3">
      <c r="A73" s="346">
        <v>2121301</v>
      </c>
      <c r="B73" s="347" t="s">
        <v>1368</v>
      </c>
      <c r="C73" s="345">
        <v>256</v>
      </c>
    </row>
    <row r="74" ht="13.5" spans="1:3">
      <c r="A74" s="346">
        <v>2121302</v>
      </c>
      <c r="B74" s="347" t="s">
        <v>1369</v>
      </c>
      <c r="C74" s="345">
        <v>0</v>
      </c>
    </row>
    <row r="75" ht="13.5" spans="1:3">
      <c r="A75" s="346">
        <v>2121303</v>
      </c>
      <c r="B75" s="347" t="s">
        <v>1370</v>
      </c>
      <c r="C75" s="345">
        <v>0</v>
      </c>
    </row>
    <row r="76" ht="13.5" spans="1:3">
      <c r="A76" s="346">
        <v>2121304</v>
      </c>
      <c r="B76" s="347" t="s">
        <v>1371</v>
      </c>
      <c r="C76" s="345">
        <v>0</v>
      </c>
    </row>
    <row r="77" ht="13.5" spans="1:3">
      <c r="A77" s="346">
        <v>2121399</v>
      </c>
      <c r="B77" s="347" t="s">
        <v>1372</v>
      </c>
      <c r="C77" s="345">
        <v>14371</v>
      </c>
    </row>
    <row r="78" ht="13.5" spans="1:3">
      <c r="A78" s="343">
        <v>21214</v>
      </c>
      <c r="B78" s="344" t="s">
        <v>1373</v>
      </c>
      <c r="C78" s="345">
        <v>224</v>
      </c>
    </row>
    <row r="79" ht="13.5" spans="1:3">
      <c r="A79" s="346">
        <v>2121401</v>
      </c>
      <c r="B79" s="347" t="s">
        <v>1374</v>
      </c>
      <c r="C79" s="345">
        <v>224</v>
      </c>
    </row>
    <row r="80" ht="13.5" spans="1:3">
      <c r="A80" s="346">
        <v>2121402</v>
      </c>
      <c r="B80" s="347" t="s">
        <v>1375</v>
      </c>
      <c r="C80" s="345">
        <v>0</v>
      </c>
    </row>
    <row r="81" ht="13.5" spans="1:3">
      <c r="A81" s="346">
        <v>2121499</v>
      </c>
      <c r="B81" s="347" t="s">
        <v>1376</v>
      </c>
      <c r="C81" s="345">
        <v>0</v>
      </c>
    </row>
    <row r="82" ht="13.5" spans="1:3">
      <c r="A82" s="343">
        <v>21215</v>
      </c>
      <c r="B82" s="344" t="s">
        <v>1377</v>
      </c>
      <c r="C82" s="345">
        <v>0</v>
      </c>
    </row>
    <row r="83" ht="13.5" spans="1:3">
      <c r="A83" s="346">
        <v>2121501</v>
      </c>
      <c r="B83" s="347" t="s">
        <v>1378</v>
      </c>
      <c r="C83" s="345">
        <v>0</v>
      </c>
    </row>
    <row r="84" ht="13.5" spans="1:3">
      <c r="A84" s="346">
        <v>2121502</v>
      </c>
      <c r="B84" s="347" t="s">
        <v>1379</v>
      </c>
      <c r="C84" s="345">
        <v>0</v>
      </c>
    </row>
    <row r="85" ht="13.5" spans="1:3">
      <c r="A85" s="346">
        <v>2121599</v>
      </c>
      <c r="B85" s="347" t="s">
        <v>1380</v>
      </c>
      <c r="C85" s="345">
        <v>0</v>
      </c>
    </row>
    <row r="86" ht="13.5" spans="1:3">
      <c r="A86" s="343">
        <v>21216</v>
      </c>
      <c r="B86" s="344" t="s">
        <v>1381</v>
      </c>
      <c r="C86" s="345">
        <v>0</v>
      </c>
    </row>
    <row r="87" ht="13.5" spans="1:3">
      <c r="A87" s="346">
        <v>2121601</v>
      </c>
      <c r="B87" s="347" t="s">
        <v>1378</v>
      </c>
      <c r="C87" s="345">
        <v>0</v>
      </c>
    </row>
    <row r="88" ht="13.5" spans="1:3">
      <c r="A88" s="346">
        <v>2121602</v>
      </c>
      <c r="B88" s="347" t="s">
        <v>1379</v>
      </c>
      <c r="C88" s="345">
        <v>0</v>
      </c>
    </row>
    <row r="89" ht="13.5" spans="1:3">
      <c r="A89" s="346">
        <v>2121699</v>
      </c>
      <c r="B89" s="347" t="s">
        <v>1382</v>
      </c>
      <c r="C89" s="345">
        <v>0</v>
      </c>
    </row>
    <row r="90" ht="13.5" spans="1:3">
      <c r="A90" s="343">
        <v>21217</v>
      </c>
      <c r="B90" s="344" t="s">
        <v>1383</v>
      </c>
      <c r="C90" s="345">
        <v>0</v>
      </c>
    </row>
    <row r="91" ht="13.5" spans="1:3">
      <c r="A91" s="346">
        <v>2121701</v>
      </c>
      <c r="B91" s="347" t="s">
        <v>1384</v>
      </c>
      <c r="C91" s="345">
        <v>0</v>
      </c>
    </row>
    <row r="92" ht="13.5" spans="1:3">
      <c r="A92" s="346">
        <v>2121702</v>
      </c>
      <c r="B92" s="347" t="s">
        <v>1385</v>
      </c>
      <c r="C92" s="345">
        <v>0</v>
      </c>
    </row>
    <row r="93" ht="13.5" spans="1:3">
      <c r="A93" s="346">
        <v>2121703</v>
      </c>
      <c r="B93" s="347" t="s">
        <v>1386</v>
      </c>
      <c r="C93" s="345">
        <v>0</v>
      </c>
    </row>
    <row r="94" ht="13.5" spans="1:3">
      <c r="A94" s="346">
        <v>2121704</v>
      </c>
      <c r="B94" s="347" t="s">
        <v>1387</v>
      </c>
      <c r="C94" s="345">
        <v>0</v>
      </c>
    </row>
    <row r="95" ht="13.5" spans="1:3">
      <c r="A95" s="346">
        <v>2121799</v>
      </c>
      <c r="B95" s="347" t="s">
        <v>1388</v>
      </c>
      <c r="C95" s="345">
        <v>0</v>
      </c>
    </row>
    <row r="96" ht="13.5" spans="1:3">
      <c r="A96" s="343">
        <v>21218</v>
      </c>
      <c r="B96" s="344" t="s">
        <v>1389</v>
      </c>
      <c r="C96" s="345">
        <v>0</v>
      </c>
    </row>
    <row r="97" ht="13.5" spans="1:3">
      <c r="A97" s="346">
        <v>2121801</v>
      </c>
      <c r="B97" s="347" t="s">
        <v>1390</v>
      </c>
      <c r="C97" s="345">
        <v>0</v>
      </c>
    </row>
    <row r="98" ht="13.5" spans="1:3">
      <c r="A98" s="346">
        <v>2121899</v>
      </c>
      <c r="B98" s="347" t="s">
        <v>1391</v>
      </c>
      <c r="C98" s="345">
        <v>0</v>
      </c>
    </row>
    <row r="99" ht="13.5" spans="1:3">
      <c r="A99" s="343">
        <v>21219</v>
      </c>
      <c r="B99" s="344" t="s">
        <v>1392</v>
      </c>
      <c r="C99" s="345">
        <v>0</v>
      </c>
    </row>
    <row r="100" ht="13.5" spans="1:3">
      <c r="A100" s="346">
        <v>2121901</v>
      </c>
      <c r="B100" s="347" t="s">
        <v>1378</v>
      </c>
      <c r="C100" s="345">
        <v>0</v>
      </c>
    </row>
    <row r="101" ht="13.5" spans="1:3">
      <c r="A101" s="346">
        <v>2121902</v>
      </c>
      <c r="B101" s="347" t="s">
        <v>1379</v>
      </c>
      <c r="C101" s="345">
        <v>0</v>
      </c>
    </row>
    <row r="102" ht="13.5" spans="1:3">
      <c r="A102" s="346">
        <v>2121903</v>
      </c>
      <c r="B102" s="347" t="s">
        <v>1393</v>
      </c>
      <c r="C102" s="345">
        <v>0</v>
      </c>
    </row>
    <row r="103" ht="13.5" spans="1:3">
      <c r="A103" s="346">
        <v>2121904</v>
      </c>
      <c r="B103" s="347" t="s">
        <v>1394</v>
      </c>
      <c r="C103" s="345">
        <v>0</v>
      </c>
    </row>
    <row r="104" ht="13.5" spans="1:3">
      <c r="A104" s="346">
        <v>2121905</v>
      </c>
      <c r="B104" s="347" t="s">
        <v>1395</v>
      </c>
      <c r="C104" s="345">
        <v>0</v>
      </c>
    </row>
    <row r="105" ht="13.5" spans="1:3">
      <c r="A105" s="346">
        <v>2121906</v>
      </c>
      <c r="B105" s="347" t="s">
        <v>1396</v>
      </c>
      <c r="C105" s="345">
        <v>0</v>
      </c>
    </row>
    <row r="106" ht="13.5" spans="1:3">
      <c r="A106" s="346">
        <v>2121907</v>
      </c>
      <c r="B106" s="347" t="s">
        <v>1397</v>
      </c>
      <c r="C106" s="345">
        <v>0</v>
      </c>
    </row>
    <row r="107" ht="13.5" spans="1:3">
      <c r="A107" s="346">
        <v>2121999</v>
      </c>
      <c r="B107" s="347" t="s">
        <v>1398</v>
      </c>
      <c r="C107" s="345">
        <v>0</v>
      </c>
    </row>
    <row r="108" ht="13.5" spans="1:3">
      <c r="A108" s="343">
        <v>213</v>
      </c>
      <c r="B108" s="344" t="s">
        <v>43</v>
      </c>
      <c r="C108" s="345">
        <v>4671</v>
      </c>
    </row>
    <row r="109" ht="13.5" spans="1:3">
      <c r="A109" s="343">
        <v>21366</v>
      </c>
      <c r="B109" s="344" t="s">
        <v>1399</v>
      </c>
      <c r="C109" s="345">
        <v>1538</v>
      </c>
    </row>
    <row r="110" ht="13.5" spans="1:3">
      <c r="A110" s="346">
        <v>2136601</v>
      </c>
      <c r="B110" s="347" t="s">
        <v>1336</v>
      </c>
      <c r="C110" s="345">
        <v>1538</v>
      </c>
    </row>
    <row r="111" ht="13.5" spans="1:3">
      <c r="A111" s="346">
        <v>2136602</v>
      </c>
      <c r="B111" s="347" t="s">
        <v>1400</v>
      </c>
      <c r="C111" s="345">
        <v>0</v>
      </c>
    </row>
    <row r="112" ht="13.5" spans="1:3">
      <c r="A112" s="346">
        <v>2136603</v>
      </c>
      <c r="B112" s="347" t="s">
        <v>1401</v>
      </c>
      <c r="C112" s="345">
        <v>0</v>
      </c>
    </row>
    <row r="113" ht="13.5" spans="1:3">
      <c r="A113" s="346">
        <v>2136699</v>
      </c>
      <c r="B113" s="347" t="s">
        <v>1402</v>
      </c>
      <c r="C113" s="345">
        <v>0</v>
      </c>
    </row>
    <row r="114" ht="13.5" spans="1:3">
      <c r="A114" s="343">
        <v>21367</v>
      </c>
      <c r="B114" s="344" t="s">
        <v>1403</v>
      </c>
      <c r="C114" s="345">
        <v>633</v>
      </c>
    </row>
    <row r="115" ht="13.5" spans="1:3">
      <c r="A115" s="346">
        <v>2136701</v>
      </c>
      <c r="B115" s="347" t="s">
        <v>1336</v>
      </c>
      <c r="C115" s="345">
        <v>513</v>
      </c>
    </row>
    <row r="116" ht="13.5" spans="1:3">
      <c r="A116" s="346">
        <v>2136702</v>
      </c>
      <c r="B116" s="347" t="s">
        <v>1400</v>
      </c>
      <c r="C116" s="345">
        <v>0</v>
      </c>
    </row>
    <row r="117" ht="13.5" spans="1:3">
      <c r="A117" s="346">
        <v>2136703</v>
      </c>
      <c r="B117" s="347" t="s">
        <v>1404</v>
      </c>
      <c r="C117" s="345">
        <v>0</v>
      </c>
    </row>
    <row r="118" ht="13.5" spans="1:3">
      <c r="A118" s="346">
        <v>2136799</v>
      </c>
      <c r="B118" s="347" t="s">
        <v>1405</v>
      </c>
      <c r="C118" s="345">
        <v>120</v>
      </c>
    </row>
    <row r="119" ht="13.5" spans="1:3">
      <c r="A119" s="343">
        <v>21369</v>
      </c>
      <c r="B119" s="344" t="s">
        <v>1406</v>
      </c>
      <c r="C119" s="345">
        <v>2500</v>
      </c>
    </row>
    <row r="120" ht="13.5" spans="1:3">
      <c r="A120" s="346">
        <v>2136901</v>
      </c>
      <c r="B120" s="347" t="s">
        <v>841</v>
      </c>
      <c r="C120" s="345">
        <v>0</v>
      </c>
    </row>
    <row r="121" ht="13.5" spans="1:3">
      <c r="A121" s="346">
        <v>2136902</v>
      </c>
      <c r="B121" s="347" t="s">
        <v>1407</v>
      </c>
      <c r="C121" s="345">
        <v>2500</v>
      </c>
    </row>
    <row r="122" ht="13.5" spans="1:3">
      <c r="A122" s="346">
        <v>2136903</v>
      </c>
      <c r="B122" s="347" t="s">
        <v>1408</v>
      </c>
      <c r="C122" s="345">
        <v>0</v>
      </c>
    </row>
    <row r="123" ht="13.5" spans="1:3">
      <c r="A123" s="346">
        <v>2136999</v>
      </c>
      <c r="B123" s="347" t="s">
        <v>1409</v>
      </c>
      <c r="C123" s="345">
        <v>0</v>
      </c>
    </row>
    <row r="124" ht="13.5" spans="1:3">
      <c r="A124" s="343">
        <v>21370</v>
      </c>
      <c r="B124" s="344" t="s">
        <v>1410</v>
      </c>
      <c r="C124" s="345">
        <v>0</v>
      </c>
    </row>
    <row r="125" ht="13.5" spans="1:3">
      <c r="A125" s="346">
        <v>2137001</v>
      </c>
      <c r="B125" s="347" t="s">
        <v>1411</v>
      </c>
      <c r="C125" s="345">
        <v>0</v>
      </c>
    </row>
    <row r="126" ht="13.5" spans="1:3">
      <c r="A126" s="346">
        <v>2137099</v>
      </c>
      <c r="B126" s="347" t="s">
        <v>1412</v>
      </c>
      <c r="C126" s="345">
        <v>0</v>
      </c>
    </row>
    <row r="127" ht="13.5" spans="1:3">
      <c r="A127" s="343">
        <v>21371</v>
      </c>
      <c r="B127" s="344" t="s">
        <v>1413</v>
      </c>
      <c r="C127" s="345">
        <v>0</v>
      </c>
    </row>
    <row r="128" ht="13.5" spans="1:3">
      <c r="A128" s="346">
        <v>2137101</v>
      </c>
      <c r="B128" s="347" t="s">
        <v>1414</v>
      </c>
      <c r="C128" s="345">
        <v>0</v>
      </c>
    </row>
    <row r="129" ht="13.5" spans="1:3">
      <c r="A129" s="346">
        <v>2137102</v>
      </c>
      <c r="B129" s="347" t="s">
        <v>1415</v>
      </c>
      <c r="C129" s="345">
        <v>0</v>
      </c>
    </row>
    <row r="130" ht="13.5" spans="1:3">
      <c r="A130" s="346">
        <v>2137103</v>
      </c>
      <c r="B130" s="347" t="s">
        <v>1416</v>
      </c>
      <c r="C130" s="345">
        <v>0</v>
      </c>
    </row>
    <row r="131" ht="13.5" spans="1:3">
      <c r="A131" s="346">
        <v>2137199</v>
      </c>
      <c r="B131" s="347" t="s">
        <v>1417</v>
      </c>
      <c r="C131" s="345">
        <v>0</v>
      </c>
    </row>
    <row r="132" ht="13.5" spans="1:3">
      <c r="A132" s="343">
        <v>214</v>
      </c>
      <c r="B132" s="344" t="s">
        <v>44</v>
      </c>
      <c r="C132" s="345">
        <v>0</v>
      </c>
    </row>
    <row r="133" ht="13.5" spans="1:3">
      <c r="A133" s="343">
        <v>21460</v>
      </c>
      <c r="B133" s="344" t="s">
        <v>1418</v>
      </c>
      <c r="C133" s="345">
        <v>0</v>
      </c>
    </row>
    <row r="134" ht="13.5" spans="1:3">
      <c r="A134" s="346">
        <v>2146001</v>
      </c>
      <c r="B134" s="347" t="s">
        <v>873</v>
      </c>
      <c r="C134" s="345">
        <v>0</v>
      </c>
    </row>
    <row r="135" ht="13.5" spans="1:3">
      <c r="A135" s="346">
        <v>2146002</v>
      </c>
      <c r="B135" s="347" t="s">
        <v>874</v>
      </c>
      <c r="C135" s="345">
        <v>0</v>
      </c>
    </row>
    <row r="136" ht="13.5" spans="1:3">
      <c r="A136" s="346">
        <v>2146003</v>
      </c>
      <c r="B136" s="347" t="s">
        <v>1419</v>
      </c>
      <c r="C136" s="345">
        <v>0</v>
      </c>
    </row>
    <row r="137" ht="13.5" spans="1:3">
      <c r="A137" s="346">
        <v>2146099</v>
      </c>
      <c r="B137" s="347" t="s">
        <v>1420</v>
      </c>
      <c r="C137" s="345">
        <v>0</v>
      </c>
    </row>
    <row r="138" ht="13.5" spans="1:3">
      <c r="A138" s="343">
        <v>21462</v>
      </c>
      <c r="B138" s="344" t="s">
        <v>1421</v>
      </c>
      <c r="C138" s="345">
        <v>0</v>
      </c>
    </row>
    <row r="139" ht="13.5" spans="1:3">
      <c r="A139" s="346">
        <v>2146201</v>
      </c>
      <c r="B139" s="347" t="s">
        <v>1419</v>
      </c>
      <c r="C139" s="345">
        <v>0</v>
      </c>
    </row>
    <row r="140" ht="13.5" spans="1:3">
      <c r="A140" s="346">
        <v>2146202</v>
      </c>
      <c r="B140" s="347" t="s">
        <v>1422</v>
      </c>
      <c r="C140" s="345">
        <v>0</v>
      </c>
    </row>
    <row r="141" ht="13.5" spans="1:3">
      <c r="A141" s="346">
        <v>2146203</v>
      </c>
      <c r="B141" s="347" t="s">
        <v>1423</v>
      </c>
      <c r="C141" s="345">
        <v>0</v>
      </c>
    </row>
    <row r="142" ht="13.5" spans="1:3">
      <c r="A142" s="346">
        <v>2146299</v>
      </c>
      <c r="B142" s="347" t="s">
        <v>1424</v>
      </c>
      <c r="C142" s="345">
        <v>0</v>
      </c>
    </row>
    <row r="143" ht="13.5" spans="1:3">
      <c r="A143" s="343">
        <v>21463</v>
      </c>
      <c r="B143" s="344" t="s">
        <v>1425</v>
      </c>
      <c r="C143" s="345">
        <v>0</v>
      </c>
    </row>
    <row r="144" ht="13.5" spans="1:3">
      <c r="A144" s="346">
        <v>2146301</v>
      </c>
      <c r="B144" s="347" t="s">
        <v>880</v>
      </c>
      <c r="C144" s="345">
        <v>0</v>
      </c>
    </row>
    <row r="145" ht="13.5" spans="1:3">
      <c r="A145" s="346">
        <v>2146302</v>
      </c>
      <c r="B145" s="347" t="s">
        <v>1426</v>
      </c>
      <c r="C145" s="345">
        <v>0</v>
      </c>
    </row>
    <row r="146" ht="13.5" spans="1:3">
      <c r="A146" s="346">
        <v>2146303</v>
      </c>
      <c r="B146" s="347" t="s">
        <v>1427</v>
      </c>
      <c r="C146" s="345">
        <v>0</v>
      </c>
    </row>
    <row r="147" ht="13.5" spans="1:3">
      <c r="A147" s="346">
        <v>2146399</v>
      </c>
      <c r="B147" s="347" t="s">
        <v>1428</v>
      </c>
      <c r="C147" s="345">
        <v>0</v>
      </c>
    </row>
    <row r="148" ht="13.5" spans="1:3">
      <c r="A148" s="343">
        <v>21464</v>
      </c>
      <c r="B148" s="344" t="s">
        <v>1429</v>
      </c>
      <c r="C148" s="345">
        <v>0</v>
      </c>
    </row>
    <row r="149" ht="13.5" spans="1:3">
      <c r="A149" s="346">
        <v>2146401</v>
      </c>
      <c r="B149" s="347" t="s">
        <v>1430</v>
      </c>
      <c r="C149" s="345">
        <v>0</v>
      </c>
    </row>
    <row r="150" ht="13.5" spans="1:3">
      <c r="A150" s="346">
        <v>2146402</v>
      </c>
      <c r="B150" s="347" t="s">
        <v>1431</v>
      </c>
      <c r="C150" s="345">
        <v>0</v>
      </c>
    </row>
    <row r="151" ht="13.5" spans="1:3">
      <c r="A151" s="346">
        <v>2146403</v>
      </c>
      <c r="B151" s="347" t="s">
        <v>1432</v>
      </c>
      <c r="C151" s="345">
        <v>0</v>
      </c>
    </row>
    <row r="152" ht="13.5" spans="1:3">
      <c r="A152" s="346">
        <v>2146404</v>
      </c>
      <c r="B152" s="347" t="s">
        <v>1433</v>
      </c>
      <c r="C152" s="345">
        <v>0</v>
      </c>
    </row>
    <row r="153" ht="13.5" spans="1:3">
      <c r="A153" s="346">
        <v>2146405</v>
      </c>
      <c r="B153" s="347" t="s">
        <v>1434</v>
      </c>
      <c r="C153" s="345">
        <v>0</v>
      </c>
    </row>
    <row r="154" ht="13.5" spans="1:3">
      <c r="A154" s="346">
        <v>2146406</v>
      </c>
      <c r="B154" s="347" t="s">
        <v>1435</v>
      </c>
      <c r="C154" s="345">
        <v>0</v>
      </c>
    </row>
    <row r="155" ht="13.5" spans="1:3">
      <c r="A155" s="346">
        <v>2146407</v>
      </c>
      <c r="B155" s="347" t="s">
        <v>1436</v>
      </c>
      <c r="C155" s="345">
        <v>0</v>
      </c>
    </row>
    <row r="156" ht="13.5" spans="1:3">
      <c r="A156" s="346">
        <v>2146499</v>
      </c>
      <c r="B156" s="347" t="s">
        <v>1437</v>
      </c>
      <c r="C156" s="345">
        <v>0</v>
      </c>
    </row>
    <row r="157" ht="13.5" spans="1:3">
      <c r="A157" s="343">
        <v>21468</v>
      </c>
      <c r="B157" s="344" t="s">
        <v>1438</v>
      </c>
      <c r="C157" s="345">
        <v>0</v>
      </c>
    </row>
    <row r="158" ht="13.5" spans="1:3">
      <c r="A158" s="346">
        <v>2146801</v>
      </c>
      <c r="B158" s="347" t="s">
        <v>1439</v>
      </c>
      <c r="C158" s="345">
        <v>0</v>
      </c>
    </row>
    <row r="159" ht="13.5" spans="1:3">
      <c r="A159" s="346">
        <v>2146802</v>
      </c>
      <c r="B159" s="347" t="s">
        <v>1440</v>
      </c>
      <c r="C159" s="345">
        <v>0</v>
      </c>
    </row>
    <row r="160" ht="13.5" spans="1:3">
      <c r="A160" s="346">
        <v>2146803</v>
      </c>
      <c r="B160" s="347" t="s">
        <v>1441</v>
      </c>
      <c r="C160" s="345">
        <v>0</v>
      </c>
    </row>
    <row r="161" ht="13.5" spans="1:3">
      <c r="A161" s="346">
        <v>2146804</v>
      </c>
      <c r="B161" s="347" t="s">
        <v>1442</v>
      </c>
      <c r="C161" s="345">
        <v>0</v>
      </c>
    </row>
    <row r="162" ht="13.5" spans="1:3">
      <c r="A162" s="346">
        <v>2146805</v>
      </c>
      <c r="B162" s="347" t="s">
        <v>1443</v>
      </c>
      <c r="C162" s="345">
        <v>0</v>
      </c>
    </row>
    <row r="163" ht="13.5" spans="1:3">
      <c r="A163" s="346">
        <v>2146899</v>
      </c>
      <c r="B163" s="347" t="s">
        <v>1444</v>
      </c>
      <c r="C163" s="345">
        <v>0</v>
      </c>
    </row>
    <row r="164" ht="13.5" spans="1:3">
      <c r="A164" s="343">
        <v>21469</v>
      </c>
      <c r="B164" s="344" t="s">
        <v>1445</v>
      </c>
      <c r="C164" s="345">
        <v>0</v>
      </c>
    </row>
    <row r="165" ht="13.5" spans="1:3">
      <c r="A165" s="346">
        <v>2146901</v>
      </c>
      <c r="B165" s="347" t="s">
        <v>1446</v>
      </c>
      <c r="C165" s="345">
        <v>0</v>
      </c>
    </row>
    <row r="166" ht="13.5" spans="1:3">
      <c r="A166" s="346">
        <v>2146902</v>
      </c>
      <c r="B166" s="347" t="s">
        <v>901</v>
      </c>
      <c r="C166" s="345">
        <v>0</v>
      </c>
    </row>
    <row r="167" ht="13.5" spans="1:3">
      <c r="A167" s="346">
        <v>2146903</v>
      </c>
      <c r="B167" s="347" t="s">
        <v>1447</v>
      </c>
      <c r="C167" s="345">
        <v>0</v>
      </c>
    </row>
    <row r="168" ht="13.5" spans="1:3">
      <c r="A168" s="346">
        <v>2146904</v>
      </c>
      <c r="B168" s="347" t="s">
        <v>1448</v>
      </c>
      <c r="C168" s="345">
        <v>0</v>
      </c>
    </row>
    <row r="169" ht="13.5" spans="1:3">
      <c r="A169" s="346">
        <v>2146906</v>
      </c>
      <c r="B169" s="347" t="s">
        <v>1449</v>
      </c>
      <c r="C169" s="345">
        <v>0</v>
      </c>
    </row>
    <row r="170" ht="13.5" spans="1:3">
      <c r="A170" s="346">
        <v>2146907</v>
      </c>
      <c r="B170" s="347" t="s">
        <v>1450</v>
      </c>
      <c r="C170" s="345">
        <v>0</v>
      </c>
    </row>
    <row r="171" ht="13.5" spans="1:3">
      <c r="A171" s="346">
        <v>2146908</v>
      </c>
      <c r="B171" s="347" t="s">
        <v>1451</v>
      </c>
      <c r="C171" s="345">
        <v>0</v>
      </c>
    </row>
    <row r="172" ht="13.5" spans="1:3">
      <c r="A172" s="346">
        <v>2146999</v>
      </c>
      <c r="B172" s="347" t="s">
        <v>1452</v>
      </c>
      <c r="C172" s="345">
        <v>0</v>
      </c>
    </row>
    <row r="173" ht="13.5" spans="1:3">
      <c r="A173" s="343">
        <v>21470</v>
      </c>
      <c r="B173" s="344" t="s">
        <v>1453</v>
      </c>
      <c r="C173" s="345">
        <v>0</v>
      </c>
    </row>
    <row r="174" ht="13.5" spans="1:3">
      <c r="A174" s="346">
        <v>2147001</v>
      </c>
      <c r="B174" s="347" t="s">
        <v>1454</v>
      </c>
      <c r="C174" s="345">
        <v>0</v>
      </c>
    </row>
    <row r="175" ht="13.5" spans="1:3">
      <c r="A175" s="346">
        <v>2147099</v>
      </c>
      <c r="B175" s="347" t="s">
        <v>1455</v>
      </c>
      <c r="C175" s="345">
        <v>0</v>
      </c>
    </row>
    <row r="176" ht="13.5" spans="1:3">
      <c r="A176" s="343">
        <v>21471</v>
      </c>
      <c r="B176" s="344" t="s">
        <v>1456</v>
      </c>
      <c r="C176" s="345">
        <v>0</v>
      </c>
    </row>
    <row r="177" ht="13.5" spans="1:3">
      <c r="A177" s="346">
        <v>2147101</v>
      </c>
      <c r="B177" s="347" t="s">
        <v>1454</v>
      </c>
      <c r="C177" s="345">
        <v>0</v>
      </c>
    </row>
    <row r="178" ht="13.5" spans="1:3">
      <c r="A178" s="346">
        <v>2147199</v>
      </c>
      <c r="B178" s="347" t="s">
        <v>1457</v>
      </c>
      <c r="C178" s="345">
        <v>0</v>
      </c>
    </row>
    <row r="179" ht="13.5" spans="1:3">
      <c r="A179" s="343">
        <v>21472</v>
      </c>
      <c r="B179" s="344" t="s">
        <v>1458</v>
      </c>
      <c r="C179" s="345">
        <v>0</v>
      </c>
    </row>
    <row r="180" ht="13.5" spans="1:3">
      <c r="A180" s="343">
        <v>21473</v>
      </c>
      <c r="B180" s="344" t="s">
        <v>1459</v>
      </c>
      <c r="C180" s="345">
        <v>0</v>
      </c>
    </row>
    <row r="181" ht="13.5" spans="1:3">
      <c r="A181" s="346">
        <v>2147301</v>
      </c>
      <c r="B181" s="347" t="s">
        <v>1460</v>
      </c>
      <c r="C181" s="345">
        <v>0</v>
      </c>
    </row>
    <row r="182" ht="13.5" spans="1:3">
      <c r="A182" s="346">
        <v>2147303</v>
      </c>
      <c r="B182" s="347" t="s">
        <v>1461</v>
      </c>
      <c r="C182" s="345">
        <v>0</v>
      </c>
    </row>
    <row r="183" ht="13.5" spans="1:3">
      <c r="A183" s="346">
        <v>2147399</v>
      </c>
      <c r="B183" s="347" t="s">
        <v>1462</v>
      </c>
      <c r="C183" s="345">
        <v>0</v>
      </c>
    </row>
    <row r="184" ht="13.5" spans="1:3">
      <c r="A184" s="343">
        <v>215</v>
      </c>
      <c r="B184" s="344" t="s">
        <v>922</v>
      </c>
      <c r="C184" s="345">
        <v>0</v>
      </c>
    </row>
    <row r="185" ht="13.5" spans="1:3">
      <c r="A185" s="343">
        <v>21562</v>
      </c>
      <c r="B185" s="344" t="s">
        <v>1463</v>
      </c>
      <c r="C185" s="345">
        <v>0</v>
      </c>
    </row>
    <row r="186" ht="13.5" spans="1:3">
      <c r="A186" s="346">
        <v>2156201</v>
      </c>
      <c r="B186" s="347" t="s">
        <v>1464</v>
      </c>
      <c r="C186" s="345">
        <v>0</v>
      </c>
    </row>
    <row r="187" ht="13.5" spans="1:3">
      <c r="A187" s="346">
        <v>2156202</v>
      </c>
      <c r="B187" s="347" t="s">
        <v>1465</v>
      </c>
      <c r="C187" s="345">
        <v>0</v>
      </c>
    </row>
    <row r="188" ht="13.5" spans="1:3">
      <c r="A188" s="346">
        <v>2156299</v>
      </c>
      <c r="B188" s="347" t="s">
        <v>1466</v>
      </c>
      <c r="C188" s="345">
        <v>0</v>
      </c>
    </row>
    <row r="189" ht="13.5" spans="1:3">
      <c r="A189" s="343">
        <v>217</v>
      </c>
      <c r="B189" s="344" t="s">
        <v>47</v>
      </c>
      <c r="C189" s="345">
        <v>0</v>
      </c>
    </row>
    <row r="190" ht="13.5" spans="1:3">
      <c r="A190" s="343">
        <v>21704</v>
      </c>
      <c r="B190" s="344" t="s">
        <v>1001</v>
      </c>
      <c r="C190" s="345">
        <v>0</v>
      </c>
    </row>
    <row r="191" ht="13.5" spans="1:3">
      <c r="A191" s="346">
        <v>2170402</v>
      </c>
      <c r="B191" s="347" t="s">
        <v>1467</v>
      </c>
      <c r="C191" s="345">
        <v>0</v>
      </c>
    </row>
    <row r="192" ht="13.5" spans="1:3">
      <c r="A192" s="346">
        <v>2170403</v>
      </c>
      <c r="B192" s="347" t="s">
        <v>1468</v>
      </c>
      <c r="C192" s="345">
        <v>0</v>
      </c>
    </row>
    <row r="193" ht="13.5" spans="1:3">
      <c r="A193" s="343">
        <v>229</v>
      </c>
      <c r="B193" s="344" t="s">
        <v>53</v>
      </c>
      <c r="C193" s="345">
        <v>195278</v>
      </c>
    </row>
    <row r="194" ht="13.5" spans="1:3">
      <c r="A194" s="343">
        <v>22904</v>
      </c>
      <c r="B194" s="344" t="s">
        <v>1469</v>
      </c>
      <c r="C194" s="345">
        <v>194000</v>
      </c>
    </row>
    <row r="195" ht="13.5" spans="1:3">
      <c r="A195" s="346">
        <v>2290401</v>
      </c>
      <c r="B195" s="347" t="s">
        <v>1470</v>
      </c>
      <c r="C195" s="345">
        <v>0</v>
      </c>
    </row>
    <row r="196" ht="13.5" spans="1:3">
      <c r="A196" s="346">
        <v>2290402</v>
      </c>
      <c r="B196" s="347" t="s">
        <v>1471</v>
      </c>
      <c r="C196" s="345">
        <v>194000</v>
      </c>
    </row>
    <row r="197" ht="13.5" spans="1:3">
      <c r="A197" s="346">
        <v>2290403</v>
      </c>
      <c r="B197" s="347" t="s">
        <v>1472</v>
      </c>
      <c r="C197" s="345">
        <v>0</v>
      </c>
    </row>
    <row r="198" ht="13.5" spans="1:3">
      <c r="A198" s="343">
        <v>22908</v>
      </c>
      <c r="B198" s="344" t="s">
        <v>1473</v>
      </c>
      <c r="C198" s="345">
        <v>28</v>
      </c>
    </row>
    <row r="199" ht="13.5" spans="1:3">
      <c r="A199" s="346">
        <v>2290802</v>
      </c>
      <c r="B199" s="347" t="s">
        <v>1474</v>
      </c>
      <c r="C199" s="345">
        <v>0</v>
      </c>
    </row>
    <row r="200" ht="13.5" spans="1:3">
      <c r="A200" s="346">
        <v>2290803</v>
      </c>
      <c r="B200" s="347" t="s">
        <v>1475</v>
      </c>
      <c r="C200" s="345">
        <v>0</v>
      </c>
    </row>
    <row r="201" ht="13.5" spans="1:3">
      <c r="A201" s="346">
        <v>2290804</v>
      </c>
      <c r="B201" s="347" t="s">
        <v>1476</v>
      </c>
      <c r="C201" s="345">
        <v>0</v>
      </c>
    </row>
    <row r="202" ht="13.5" spans="1:3">
      <c r="A202" s="346">
        <v>2290805</v>
      </c>
      <c r="B202" s="347" t="s">
        <v>1477</v>
      </c>
      <c r="C202" s="345">
        <v>0</v>
      </c>
    </row>
    <row r="203" ht="13.5" spans="1:3">
      <c r="A203" s="346">
        <v>2290806</v>
      </c>
      <c r="B203" s="347" t="s">
        <v>1478</v>
      </c>
      <c r="C203" s="345">
        <v>0</v>
      </c>
    </row>
    <row r="204" ht="13.5" spans="1:3">
      <c r="A204" s="346">
        <v>2290807</v>
      </c>
      <c r="B204" s="347" t="s">
        <v>1479</v>
      </c>
      <c r="C204" s="345">
        <v>0</v>
      </c>
    </row>
    <row r="205" ht="13.5" spans="1:3">
      <c r="A205" s="346">
        <v>2290808</v>
      </c>
      <c r="B205" s="347" t="s">
        <v>1480</v>
      </c>
      <c r="C205" s="345">
        <v>28</v>
      </c>
    </row>
    <row r="206" ht="13.5" spans="1:3">
      <c r="A206" s="346">
        <v>2290899</v>
      </c>
      <c r="B206" s="347" t="s">
        <v>1481</v>
      </c>
      <c r="C206" s="345">
        <v>0</v>
      </c>
    </row>
    <row r="207" ht="13.5" spans="1:3">
      <c r="A207" s="343">
        <v>22960</v>
      </c>
      <c r="B207" s="344" t="s">
        <v>1482</v>
      </c>
      <c r="C207" s="345">
        <v>1250</v>
      </c>
    </row>
    <row r="208" ht="13.5" spans="1:3">
      <c r="A208" s="346">
        <v>2296001</v>
      </c>
      <c r="B208" s="347" t="s">
        <v>1483</v>
      </c>
      <c r="C208" s="345">
        <v>0</v>
      </c>
    </row>
    <row r="209" ht="13.5" spans="1:3">
      <c r="A209" s="346">
        <v>2296002</v>
      </c>
      <c r="B209" s="347" t="s">
        <v>1484</v>
      </c>
      <c r="C209" s="345">
        <v>385</v>
      </c>
    </row>
    <row r="210" ht="13.5" spans="1:3">
      <c r="A210" s="346">
        <v>2296003</v>
      </c>
      <c r="B210" s="347" t="s">
        <v>1485</v>
      </c>
      <c r="C210" s="345">
        <v>439</v>
      </c>
    </row>
    <row r="211" ht="13.5" spans="1:3">
      <c r="A211" s="346">
        <v>2296004</v>
      </c>
      <c r="B211" s="347" t="s">
        <v>1486</v>
      </c>
      <c r="C211" s="345">
        <v>78</v>
      </c>
    </row>
    <row r="212" ht="13.5" spans="1:3">
      <c r="A212" s="346">
        <v>2296005</v>
      </c>
      <c r="B212" s="347" t="s">
        <v>1487</v>
      </c>
      <c r="C212" s="345">
        <v>0</v>
      </c>
    </row>
    <row r="213" ht="13.5" spans="1:3">
      <c r="A213" s="346">
        <v>2296006</v>
      </c>
      <c r="B213" s="347" t="s">
        <v>1488</v>
      </c>
      <c r="C213" s="345">
        <v>105</v>
      </c>
    </row>
    <row r="214" ht="13.5" spans="1:3">
      <c r="A214" s="346">
        <v>2296010</v>
      </c>
      <c r="B214" s="347" t="s">
        <v>1489</v>
      </c>
      <c r="C214" s="345">
        <v>0</v>
      </c>
    </row>
    <row r="215" ht="13.5" spans="1:3">
      <c r="A215" s="346">
        <v>2296011</v>
      </c>
      <c r="B215" s="347" t="s">
        <v>1490</v>
      </c>
      <c r="C215" s="345">
        <v>0</v>
      </c>
    </row>
    <row r="216" ht="13.5" spans="1:3">
      <c r="A216" s="346">
        <v>2296012</v>
      </c>
      <c r="B216" s="347" t="s">
        <v>1491</v>
      </c>
      <c r="C216" s="345">
        <v>0</v>
      </c>
    </row>
    <row r="217" ht="13.5" spans="1:3">
      <c r="A217" s="346">
        <v>2296013</v>
      </c>
      <c r="B217" s="347" t="s">
        <v>1492</v>
      </c>
      <c r="C217" s="345">
        <v>155</v>
      </c>
    </row>
    <row r="218" ht="13.5" spans="1:3">
      <c r="A218" s="346">
        <v>2296099</v>
      </c>
      <c r="B218" s="347" t="s">
        <v>1493</v>
      </c>
      <c r="C218" s="345">
        <v>88</v>
      </c>
    </row>
    <row r="219" ht="13.5" spans="1:3">
      <c r="A219" s="343">
        <v>232</v>
      </c>
      <c r="B219" s="344" t="s">
        <v>1159</v>
      </c>
      <c r="C219" s="345">
        <v>25208</v>
      </c>
    </row>
    <row r="220" ht="13.5" spans="1:3">
      <c r="A220" s="343">
        <v>23204</v>
      </c>
      <c r="B220" s="344" t="s">
        <v>1494</v>
      </c>
      <c r="C220" s="345">
        <v>25208</v>
      </c>
    </row>
    <row r="221" ht="13.5" spans="1:3">
      <c r="A221" s="346">
        <v>2320401</v>
      </c>
      <c r="B221" s="347" t="s">
        <v>1495</v>
      </c>
      <c r="C221" s="345">
        <v>0</v>
      </c>
    </row>
    <row r="222" ht="13.5" spans="1:3">
      <c r="A222" s="346">
        <v>2320402</v>
      </c>
      <c r="B222" s="347" t="s">
        <v>1496</v>
      </c>
      <c r="C222" s="345">
        <v>0</v>
      </c>
    </row>
    <row r="223" ht="13.5" spans="1:3">
      <c r="A223" s="346">
        <v>2320405</v>
      </c>
      <c r="B223" s="347" t="s">
        <v>1497</v>
      </c>
      <c r="C223" s="345">
        <v>0</v>
      </c>
    </row>
    <row r="224" ht="13.5" spans="1:3">
      <c r="A224" s="346">
        <v>2320411</v>
      </c>
      <c r="B224" s="347" t="s">
        <v>1498</v>
      </c>
      <c r="C224" s="345">
        <v>18681</v>
      </c>
    </row>
    <row r="225" ht="13.5" spans="1:3">
      <c r="A225" s="346">
        <v>2320413</v>
      </c>
      <c r="B225" s="347" t="s">
        <v>1499</v>
      </c>
      <c r="C225" s="345">
        <v>0</v>
      </c>
    </row>
    <row r="226" ht="13.5" spans="1:3">
      <c r="A226" s="346">
        <v>2320414</v>
      </c>
      <c r="B226" s="347" t="s">
        <v>1500</v>
      </c>
      <c r="C226" s="345">
        <v>0</v>
      </c>
    </row>
    <row r="227" ht="13.5" spans="1:3">
      <c r="A227" s="346">
        <v>2320416</v>
      </c>
      <c r="B227" s="347" t="s">
        <v>1501</v>
      </c>
      <c r="C227" s="345">
        <v>0</v>
      </c>
    </row>
    <row r="228" ht="13.5" spans="1:3">
      <c r="A228" s="346">
        <v>2320417</v>
      </c>
      <c r="B228" s="347" t="s">
        <v>1502</v>
      </c>
      <c r="C228" s="345">
        <v>0</v>
      </c>
    </row>
    <row r="229" ht="13.5" spans="1:3">
      <c r="A229" s="346">
        <v>2320418</v>
      </c>
      <c r="B229" s="347" t="s">
        <v>1503</v>
      </c>
      <c r="C229" s="345">
        <v>0</v>
      </c>
    </row>
    <row r="230" ht="13.5" spans="1:3">
      <c r="A230" s="346">
        <v>2320419</v>
      </c>
      <c r="B230" s="347" t="s">
        <v>1504</v>
      </c>
      <c r="C230" s="345">
        <v>0</v>
      </c>
    </row>
    <row r="231" ht="13.5" spans="1:3">
      <c r="A231" s="346">
        <v>2320420</v>
      </c>
      <c r="B231" s="347" t="s">
        <v>1505</v>
      </c>
      <c r="C231" s="345">
        <v>0</v>
      </c>
    </row>
    <row r="232" ht="13.5" spans="1:3">
      <c r="A232" s="346">
        <v>2320431</v>
      </c>
      <c r="B232" s="347" t="s">
        <v>1506</v>
      </c>
      <c r="C232" s="345">
        <v>2590</v>
      </c>
    </row>
    <row r="233" ht="13.5" spans="1:3">
      <c r="A233" s="346">
        <v>2320432</v>
      </c>
      <c r="B233" s="347" t="s">
        <v>1507</v>
      </c>
      <c r="C233" s="345">
        <v>0</v>
      </c>
    </row>
    <row r="234" ht="13.5" spans="1:3">
      <c r="A234" s="346">
        <v>2320433</v>
      </c>
      <c r="B234" s="347" t="s">
        <v>1508</v>
      </c>
      <c r="C234" s="345">
        <v>0</v>
      </c>
    </row>
    <row r="235" ht="13.5" spans="1:3">
      <c r="A235" s="346">
        <v>2320498</v>
      </c>
      <c r="B235" s="347" t="s">
        <v>1509</v>
      </c>
      <c r="C235" s="345">
        <v>3937</v>
      </c>
    </row>
    <row r="236" ht="13.5" spans="1:3">
      <c r="A236" s="346">
        <v>2320499</v>
      </c>
      <c r="B236" s="347" t="s">
        <v>1510</v>
      </c>
      <c r="C236" s="345">
        <v>0</v>
      </c>
    </row>
    <row r="237" ht="13.5" spans="1:3">
      <c r="A237" s="343">
        <v>233</v>
      </c>
      <c r="B237" s="344" t="s">
        <v>55</v>
      </c>
      <c r="C237" s="345">
        <v>7</v>
      </c>
    </row>
    <row r="238" ht="13.5" spans="1:3">
      <c r="A238" s="343">
        <v>23304</v>
      </c>
      <c r="B238" s="344" t="s">
        <v>1511</v>
      </c>
      <c r="C238" s="345">
        <v>7</v>
      </c>
    </row>
    <row r="239" ht="13.5" spans="1:3">
      <c r="A239" s="346">
        <v>2330401</v>
      </c>
      <c r="B239" s="347" t="s">
        <v>1512</v>
      </c>
      <c r="C239" s="345">
        <v>0</v>
      </c>
    </row>
    <row r="240" ht="13.5" spans="1:3">
      <c r="A240" s="346">
        <v>2330402</v>
      </c>
      <c r="B240" s="347" t="s">
        <v>1513</v>
      </c>
      <c r="C240" s="345">
        <v>0</v>
      </c>
    </row>
    <row r="241" ht="13.5" spans="1:3">
      <c r="A241" s="346">
        <v>2330405</v>
      </c>
      <c r="B241" s="347" t="s">
        <v>1514</v>
      </c>
      <c r="C241" s="345">
        <v>0</v>
      </c>
    </row>
    <row r="242" ht="13.5" spans="1:3">
      <c r="A242" s="346">
        <v>2330411</v>
      </c>
      <c r="B242" s="347" t="s">
        <v>1515</v>
      </c>
      <c r="C242" s="345">
        <v>7</v>
      </c>
    </row>
    <row r="243" ht="13.5" spans="1:3">
      <c r="A243" s="346">
        <v>2330413</v>
      </c>
      <c r="B243" s="347" t="s">
        <v>1516</v>
      </c>
      <c r="C243" s="345">
        <v>0</v>
      </c>
    </row>
    <row r="244" ht="13.5" spans="1:3">
      <c r="A244" s="346">
        <v>2330414</v>
      </c>
      <c r="B244" s="347" t="s">
        <v>1517</v>
      </c>
      <c r="C244" s="345">
        <v>0</v>
      </c>
    </row>
    <row r="245" ht="13.5" spans="1:3">
      <c r="A245" s="346">
        <v>2330416</v>
      </c>
      <c r="B245" s="347" t="s">
        <v>1518</v>
      </c>
      <c r="C245" s="345">
        <v>0</v>
      </c>
    </row>
    <row r="246" ht="13.5" spans="1:3">
      <c r="A246" s="346">
        <v>2330417</v>
      </c>
      <c r="B246" s="347" t="s">
        <v>1519</v>
      </c>
      <c r="C246" s="345">
        <v>0</v>
      </c>
    </row>
    <row r="247" ht="13.5" spans="1:3">
      <c r="A247" s="346">
        <v>2330418</v>
      </c>
      <c r="B247" s="347" t="s">
        <v>1520</v>
      </c>
      <c r="C247" s="345">
        <v>0</v>
      </c>
    </row>
    <row r="248" ht="13.5" spans="1:3">
      <c r="A248" s="346">
        <v>2330419</v>
      </c>
      <c r="B248" s="347" t="s">
        <v>1521</v>
      </c>
      <c r="C248" s="345">
        <v>0</v>
      </c>
    </row>
    <row r="249" ht="13.5" spans="1:3">
      <c r="A249" s="346">
        <v>2330420</v>
      </c>
      <c r="B249" s="347" t="s">
        <v>1522</v>
      </c>
      <c r="C249" s="345">
        <v>0</v>
      </c>
    </row>
    <row r="250" ht="13.5" spans="1:3">
      <c r="A250" s="346">
        <v>2330431</v>
      </c>
      <c r="B250" s="347" t="s">
        <v>1523</v>
      </c>
      <c r="C250" s="345">
        <v>0</v>
      </c>
    </row>
    <row r="251" ht="13.5" spans="1:3">
      <c r="A251" s="346">
        <v>2330432</v>
      </c>
      <c r="B251" s="347" t="s">
        <v>1524</v>
      </c>
      <c r="C251" s="345">
        <v>0</v>
      </c>
    </row>
    <row r="252" ht="13.5" spans="1:3">
      <c r="A252" s="346">
        <v>2330433</v>
      </c>
      <c r="B252" s="347" t="s">
        <v>1525</v>
      </c>
      <c r="C252" s="345">
        <v>0</v>
      </c>
    </row>
    <row r="253" ht="13.5" spans="1:3">
      <c r="A253" s="346">
        <v>2330498</v>
      </c>
      <c r="B253" s="347" t="s">
        <v>1526</v>
      </c>
      <c r="C253" s="345">
        <v>0</v>
      </c>
    </row>
    <row r="254" ht="13.5" spans="1:3">
      <c r="A254" s="346">
        <v>2330499</v>
      </c>
      <c r="B254" s="347" t="s">
        <v>1527</v>
      </c>
      <c r="C254" s="345">
        <v>0</v>
      </c>
    </row>
    <row r="255" ht="13.5" spans="1:3">
      <c r="A255" s="343">
        <v>234</v>
      </c>
      <c r="B255" s="343" t="s">
        <v>1528</v>
      </c>
      <c r="C255" s="345">
        <v>23000</v>
      </c>
    </row>
    <row r="256" ht="13.5" spans="1:3">
      <c r="A256" s="343">
        <v>23401</v>
      </c>
      <c r="B256" s="343" t="s">
        <v>1529</v>
      </c>
      <c r="C256" s="345">
        <v>6079</v>
      </c>
    </row>
    <row r="257" ht="13.5" spans="1:3">
      <c r="A257" s="346">
        <v>2340101</v>
      </c>
      <c r="B257" s="346" t="s">
        <v>1530</v>
      </c>
      <c r="C257" s="345">
        <v>739</v>
      </c>
    </row>
    <row r="258" ht="13.5" spans="1:3">
      <c r="A258" s="346">
        <v>2340102</v>
      </c>
      <c r="B258" s="346" t="s">
        <v>1531</v>
      </c>
      <c r="C258" s="345">
        <v>490</v>
      </c>
    </row>
    <row r="259" ht="13.5" spans="1:3">
      <c r="A259" s="346">
        <v>2340103</v>
      </c>
      <c r="B259" s="346" t="s">
        <v>1532</v>
      </c>
      <c r="C259" s="345">
        <v>0</v>
      </c>
    </row>
    <row r="260" ht="13.5" spans="1:3">
      <c r="A260" s="346">
        <v>2340104</v>
      </c>
      <c r="B260" s="346" t="s">
        <v>1533</v>
      </c>
      <c r="C260" s="345">
        <v>0</v>
      </c>
    </row>
    <row r="261" ht="13.5" spans="1:3">
      <c r="A261" s="346">
        <v>2340105</v>
      </c>
      <c r="B261" s="346" t="s">
        <v>1534</v>
      </c>
      <c r="C261" s="345">
        <v>0</v>
      </c>
    </row>
    <row r="262" ht="13.5" spans="1:3">
      <c r="A262" s="346">
        <v>2340106</v>
      </c>
      <c r="B262" s="346" t="s">
        <v>1535</v>
      </c>
      <c r="C262" s="345">
        <v>0</v>
      </c>
    </row>
    <row r="263" ht="13.5" spans="1:3">
      <c r="A263" s="346">
        <v>2340107</v>
      </c>
      <c r="B263" s="346" t="s">
        <v>1536</v>
      </c>
      <c r="C263" s="345">
        <v>0</v>
      </c>
    </row>
    <row r="264" ht="13.5" spans="1:3">
      <c r="A264" s="346">
        <v>2340108</v>
      </c>
      <c r="B264" s="346" t="s">
        <v>1537</v>
      </c>
      <c r="C264" s="345">
        <v>0</v>
      </c>
    </row>
    <row r="265" ht="13.5" spans="1:3">
      <c r="A265" s="346">
        <v>2340109</v>
      </c>
      <c r="B265" s="346" t="s">
        <v>1538</v>
      </c>
      <c r="C265" s="345">
        <v>0</v>
      </c>
    </row>
    <row r="266" ht="13.5" spans="1:3">
      <c r="A266" s="346">
        <v>2340110</v>
      </c>
      <c r="B266" s="346" t="s">
        <v>1539</v>
      </c>
      <c r="C266" s="345">
        <v>3200</v>
      </c>
    </row>
    <row r="267" ht="13.5" spans="1:3">
      <c r="A267" s="346">
        <v>2340111</v>
      </c>
      <c r="B267" s="346" t="s">
        <v>1540</v>
      </c>
      <c r="C267" s="345">
        <v>0</v>
      </c>
    </row>
    <row r="268" ht="13.5" spans="1:3">
      <c r="A268" s="346">
        <v>2340199</v>
      </c>
      <c r="B268" s="346" t="s">
        <v>1541</v>
      </c>
      <c r="C268" s="345">
        <v>1650</v>
      </c>
    </row>
    <row r="269" ht="13.5" spans="1:3">
      <c r="A269" s="343">
        <v>23402</v>
      </c>
      <c r="B269" s="343" t="s">
        <v>1542</v>
      </c>
      <c r="C269" s="345">
        <v>16921</v>
      </c>
    </row>
    <row r="270" ht="13.5" spans="1:3">
      <c r="A270" s="346">
        <v>2340201</v>
      </c>
      <c r="B270" s="346" t="s">
        <v>962</v>
      </c>
      <c r="C270" s="345">
        <v>127</v>
      </c>
    </row>
    <row r="271" ht="13.5" spans="1:3">
      <c r="A271" s="346">
        <v>2340202</v>
      </c>
      <c r="B271" s="346" t="s">
        <v>1006</v>
      </c>
      <c r="C271" s="345">
        <v>0</v>
      </c>
    </row>
    <row r="272" ht="13.5" spans="1:3">
      <c r="A272" s="346">
        <v>2340203</v>
      </c>
      <c r="B272" s="346" t="s">
        <v>863</v>
      </c>
      <c r="C272" s="345">
        <v>0</v>
      </c>
    </row>
    <row r="273" ht="13.5" spans="1:3">
      <c r="A273" s="346">
        <v>2340204</v>
      </c>
      <c r="B273" s="346" t="s">
        <v>1543</v>
      </c>
      <c r="C273" s="345">
        <v>0</v>
      </c>
    </row>
    <row r="274" ht="13.5" spans="1:3">
      <c r="A274" s="346">
        <v>2340205</v>
      </c>
      <c r="B274" s="346" t="s">
        <v>1544</v>
      </c>
      <c r="C274" s="345">
        <v>0</v>
      </c>
    </row>
    <row r="275" ht="13.5" spans="1:3">
      <c r="A275" s="346">
        <v>2340299</v>
      </c>
      <c r="B275" s="346" t="s">
        <v>1545</v>
      </c>
      <c r="C275" s="345">
        <v>16794</v>
      </c>
    </row>
    <row r="276" s="333" customFormat="1" ht="36" customHeight="1" spans="1:3">
      <c r="A276" s="348" t="s">
        <v>1546</v>
      </c>
      <c r="B276" s="348"/>
      <c r="C276" s="348"/>
    </row>
  </sheetData>
  <mergeCells count="4">
    <mergeCell ref="A1:B1"/>
    <mergeCell ref="A2:C2"/>
    <mergeCell ref="A5:B5"/>
    <mergeCell ref="A276:C276"/>
  </mergeCells>
  <printOptions horizontalCentered="1"/>
  <pageMargins left="0.235416666666667" right="0.235416666666667" top="0.511805555555556" bottom="0.511805555555556" header="0.235416666666667" footer="0.235416666666667"/>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
  <sheetViews>
    <sheetView showZeros="0" workbookViewId="0">
      <selection activeCell="F22" sqref="F22"/>
    </sheetView>
  </sheetViews>
  <sheetFormatPr defaultColWidth="9" defaultRowHeight="14.25" outlineLevelCol="4"/>
  <cols>
    <col min="1" max="1" width="39" style="125" customWidth="1"/>
    <col min="2" max="2" width="11.875" style="126" customWidth="1"/>
    <col min="3" max="3" width="51.125" style="127" customWidth="1"/>
    <col min="4" max="4" width="11.875" style="128" customWidth="1"/>
    <col min="5" max="5" width="13" style="124" customWidth="1"/>
    <col min="6" max="16384" width="9" style="125"/>
  </cols>
  <sheetData>
    <row r="1" s="124" customFormat="1" ht="18.75" spans="1:4">
      <c r="A1" s="129" t="s">
        <v>1547</v>
      </c>
      <c r="B1" s="129"/>
      <c r="C1" s="129"/>
      <c r="D1" s="129"/>
    </row>
    <row r="2" s="124" customFormat="1" ht="24" spans="1:4">
      <c r="A2" s="130" t="s">
        <v>1548</v>
      </c>
      <c r="B2" s="130"/>
      <c r="C2" s="130"/>
      <c r="D2" s="130"/>
    </row>
    <row r="3" s="124" customFormat="1" ht="22.5" spans="1:4">
      <c r="A3" s="325"/>
      <c r="B3" s="326"/>
      <c r="C3" s="325"/>
      <c r="D3" s="327"/>
    </row>
    <row r="4" s="124" customFormat="1" spans="1:4">
      <c r="A4" s="328"/>
      <c r="B4" s="328"/>
      <c r="C4" s="328"/>
      <c r="D4" s="329" t="s">
        <v>2</v>
      </c>
    </row>
    <row r="5" s="124" customFormat="1" ht="18.75" spans="1:4">
      <c r="A5" s="160" t="s">
        <v>1549</v>
      </c>
      <c r="B5" s="330" t="s">
        <v>5</v>
      </c>
      <c r="C5" s="160" t="s">
        <v>1174</v>
      </c>
      <c r="D5" s="330" t="s">
        <v>5</v>
      </c>
    </row>
    <row r="6" s="124" customFormat="1" ht="18.75" spans="1:5">
      <c r="A6" s="135" t="s">
        <v>117</v>
      </c>
      <c r="B6" s="331">
        <f>SUM(B7:B11)</f>
        <v>392953</v>
      </c>
      <c r="C6" s="137" t="s">
        <v>119</v>
      </c>
      <c r="D6" s="331">
        <f>SUM(D7:D11)</f>
        <v>308595</v>
      </c>
      <c r="E6" s="126"/>
    </row>
    <row r="7" s="124" customFormat="1" spans="1:5">
      <c r="A7" s="101" t="s">
        <v>1550</v>
      </c>
      <c r="B7" s="122">
        <v>69240</v>
      </c>
      <c r="C7" s="101" t="s">
        <v>1551</v>
      </c>
      <c r="D7" s="165">
        <v>12233</v>
      </c>
      <c r="E7" s="126"/>
    </row>
    <row r="8" s="124" customFormat="1" spans="1:4">
      <c r="A8" s="101" t="s">
        <v>1552</v>
      </c>
      <c r="B8" s="122">
        <v>315800</v>
      </c>
      <c r="C8" s="101" t="s">
        <v>1553</v>
      </c>
      <c r="D8" s="122">
        <v>121800</v>
      </c>
    </row>
    <row r="9" s="124" customFormat="1" spans="1:4">
      <c r="A9" s="101" t="s">
        <v>1554</v>
      </c>
      <c r="B9" s="122">
        <v>7913</v>
      </c>
      <c r="C9" s="101" t="s">
        <v>1555</v>
      </c>
      <c r="D9" s="122">
        <v>134885</v>
      </c>
    </row>
    <row r="10" s="124" customFormat="1" spans="1:4">
      <c r="A10" s="101"/>
      <c r="B10" s="122"/>
      <c r="C10" s="101" t="s">
        <v>1556</v>
      </c>
      <c r="D10" s="122">
        <v>25647</v>
      </c>
    </row>
    <row r="11" s="124" customFormat="1" spans="1:4">
      <c r="A11" s="101"/>
      <c r="B11" s="122"/>
      <c r="C11" s="101" t="s">
        <v>1557</v>
      </c>
      <c r="D11" s="122">
        <v>14030</v>
      </c>
    </row>
    <row r="12" s="124" customFormat="1" spans="1:4">
      <c r="A12" s="332"/>
      <c r="B12" s="332"/>
      <c r="C12" s="332"/>
      <c r="D12" s="332"/>
    </row>
    <row r="13" s="127" customFormat="1" spans="1:5">
      <c r="A13" s="125"/>
      <c r="B13" s="141"/>
      <c r="D13" s="128"/>
      <c r="E13" s="124"/>
    </row>
  </sheetData>
  <mergeCells count="5">
    <mergeCell ref="A1:B1"/>
    <mergeCell ref="C1:D1"/>
    <mergeCell ref="A2:D2"/>
    <mergeCell ref="A4:C4"/>
    <mergeCell ref="A12:D12"/>
  </mergeCells>
  <printOptions horizontalCentered="1"/>
  <pageMargins left="0.15625" right="0.15625" top="0.511805555555556" bottom="0.313888888888889" header="0.313888888888889" footer="0.313888888888889"/>
  <pageSetup paperSize="9" scale="85" orientation="portrait"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26"/>
  <sheetViews>
    <sheetView showZeros="0" workbookViewId="0">
      <selection activeCell="H21" sqref="H21"/>
    </sheetView>
  </sheetViews>
  <sheetFormatPr defaultColWidth="12.75" defaultRowHeight="13.5"/>
  <cols>
    <col min="1" max="1" width="33" style="296" customWidth="1"/>
    <col min="2" max="5" width="12.625" style="297" customWidth="1"/>
    <col min="6" max="6" width="12.5" style="297" customWidth="1"/>
    <col min="7" max="7" width="13.125" style="297" customWidth="1"/>
    <col min="8" max="8" width="37.375" style="88" customWidth="1"/>
    <col min="9" max="13" width="12.5" style="89" customWidth="1"/>
    <col min="14" max="14" width="11.625" style="296" customWidth="1"/>
    <col min="15" max="260" width="9" style="296" customWidth="1"/>
    <col min="261" max="261" width="29.625" style="296" customWidth="1"/>
    <col min="262" max="262" width="12.75" style="296"/>
    <col min="263" max="263" width="29.75" style="296" customWidth="1"/>
    <col min="264" max="264" width="17" style="296" customWidth="1"/>
    <col min="265" max="265" width="37" style="296" customWidth="1"/>
    <col min="266" max="266" width="17.375" style="296" customWidth="1"/>
    <col min="267" max="516" width="9" style="296" customWidth="1"/>
    <col min="517" max="517" width="29.625" style="296" customWidth="1"/>
    <col min="518" max="518" width="12.75" style="296"/>
    <col min="519" max="519" width="29.75" style="296" customWidth="1"/>
    <col min="520" max="520" width="17" style="296" customWidth="1"/>
    <col min="521" max="521" width="37" style="296" customWidth="1"/>
    <col min="522" max="522" width="17.375" style="296" customWidth="1"/>
    <col min="523" max="772" width="9" style="296" customWidth="1"/>
    <col min="773" max="773" width="29.625" style="296" customWidth="1"/>
    <col min="774" max="774" width="12.75" style="296"/>
    <col min="775" max="775" width="29.75" style="296" customWidth="1"/>
    <col min="776" max="776" width="17" style="296" customWidth="1"/>
    <col min="777" max="777" width="37" style="296" customWidth="1"/>
    <col min="778" max="778" width="17.375" style="296" customWidth="1"/>
    <col min="779" max="1028" width="9" style="296" customWidth="1"/>
    <col min="1029" max="1029" width="29.625" style="296" customWidth="1"/>
    <col min="1030" max="1030" width="12.75" style="296"/>
    <col min="1031" max="1031" width="29.75" style="296" customWidth="1"/>
    <col min="1032" max="1032" width="17" style="296" customWidth="1"/>
    <col min="1033" max="1033" width="37" style="296" customWidth="1"/>
    <col min="1034" max="1034" width="17.375" style="296" customWidth="1"/>
    <col min="1035" max="1284" width="9" style="296" customWidth="1"/>
    <col min="1285" max="1285" width="29.625" style="296" customWidth="1"/>
    <col min="1286" max="1286" width="12.75" style="296"/>
    <col min="1287" max="1287" width="29.75" style="296" customWidth="1"/>
    <col min="1288" max="1288" width="17" style="296" customWidth="1"/>
    <col min="1289" max="1289" width="37" style="296" customWidth="1"/>
    <col min="1290" max="1290" width="17.375" style="296" customWidth="1"/>
    <col min="1291" max="1540" width="9" style="296" customWidth="1"/>
    <col min="1541" max="1541" width="29.625" style="296" customWidth="1"/>
    <col min="1542" max="1542" width="12.75" style="296"/>
    <col min="1543" max="1543" width="29.75" style="296" customWidth="1"/>
    <col min="1544" max="1544" width="17" style="296" customWidth="1"/>
    <col min="1545" max="1545" width="37" style="296" customWidth="1"/>
    <col min="1546" max="1546" width="17.375" style="296" customWidth="1"/>
    <col min="1547" max="1796" width="9" style="296" customWidth="1"/>
    <col min="1797" max="1797" width="29.625" style="296" customWidth="1"/>
    <col min="1798" max="1798" width="12.75" style="296"/>
    <col min="1799" max="1799" width="29.75" style="296" customWidth="1"/>
    <col min="1800" max="1800" width="17" style="296" customWidth="1"/>
    <col min="1801" max="1801" width="37" style="296" customWidth="1"/>
    <col min="1802" max="1802" width="17.375" style="296" customWidth="1"/>
    <col min="1803" max="2052" width="9" style="296" customWidth="1"/>
    <col min="2053" max="2053" width="29.625" style="296" customWidth="1"/>
    <col min="2054" max="2054" width="12.75" style="296"/>
    <col min="2055" max="2055" width="29.75" style="296" customWidth="1"/>
    <col min="2056" max="2056" width="17" style="296" customWidth="1"/>
    <col min="2057" max="2057" width="37" style="296" customWidth="1"/>
    <col min="2058" max="2058" width="17.375" style="296" customWidth="1"/>
    <col min="2059" max="2308" width="9" style="296" customWidth="1"/>
    <col min="2309" max="2309" width="29.625" style="296" customWidth="1"/>
    <col min="2310" max="2310" width="12.75" style="296"/>
    <col min="2311" max="2311" width="29.75" style="296" customWidth="1"/>
    <col min="2312" max="2312" width="17" style="296" customWidth="1"/>
    <col min="2313" max="2313" width="37" style="296" customWidth="1"/>
    <col min="2314" max="2314" width="17.375" style="296" customWidth="1"/>
    <col min="2315" max="2564" width="9" style="296" customWidth="1"/>
    <col min="2565" max="2565" width="29.625" style="296" customWidth="1"/>
    <col min="2566" max="2566" width="12.75" style="296"/>
    <col min="2567" max="2567" width="29.75" style="296" customWidth="1"/>
    <col min="2568" max="2568" width="17" style="296" customWidth="1"/>
    <col min="2569" max="2569" width="37" style="296" customWidth="1"/>
    <col min="2570" max="2570" width="17.375" style="296" customWidth="1"/>
    <col min="2571" max="2820" width="9" style="296" customWidth="1"/>
    <col min="2821" max="2821" width="29.625" style="296" customWidth="1"/>
    <col min="2822" max="2822" width="12.75" style="296"/>
    <col min="2823" max="2823" width="29.75" style="296" customWidth="1"/>
    <col min="2824" max="2824" width="17" style="296" customWidth="1"/>
    <col min="2825" max="2825" width="37" style="296" customWidth="1"/>
    <col min="2826" max="2826" width="17.375" style="296" customWidth="1"/>
    <col min="2827" max="3076" width="9" style="296" customWidth="1"/>
    <col min="3077" max="3077" width="29.625" style="296" customWidth="1"/>
    <col min="3078" max="3078" width="12.75" style="296"/>
    <col min="3079" max="3079" width="29.75" style="296" customWidth="1"/>
    <col min="3080" max="3080" width="17" style="296" customWidth="1"/>
    <col min="3081" max="3081" width="37" style="296" customWidth="1"/>
    <col min="3082" max="3082" width="17.375" style="296" customWidth="1"/>
    <col min="3083" max="3332" width="9" style="296" customWidth="1"/>
    <col min="3333" max="3333" width="29.625" style="296" customWidth="1"/>
    <col min="3334" max="3334" width="12.75" style="296"/>
    <col min="3335" max="3335" width="29.75" style="296" customWidth="1"/>
    <col min="3336" max="3336" width="17" style="296" customWidth="1"/>
    <col min="3337" max="3337" width="37" style="296" customWidth="1"/>
    <col min="3338" max="3338" width="17.375" style="296" customWidth="1"/>
    <col min="3339" max="3588" width="9" style="296" customWidth="1"/>
    <col min="3589" max="3589" width="29.625" style="296" customWidth="1"/>
    <col min="3590" max="3590" width="12.75" style="296"/>
    <col min="3591" max="3591" width="29.75" style="296" customWidth="1"/>
    <col min="3592" max="3592" width="17" style="296" customWidth="1"/>
    <col min="3593" max="3593" width="37" style="296" customWidth="1"/>
    <col min="3594" max="3594" width="17.375" style="296" customWidth="1"/>
    <col min="3595" max="3844" width="9" style="296" customWidth="1"/>
    <col min="3845" max="3845" width="29.625" style="296" customWidth="1"/>
    <col min="3846" max="3846" width="12.75" style="296"/>
    <col min="3847" max="3847" width="29.75" style="296" customWidth="1"/>
    <col min="3848" max="3848" width="17" style="296" customWidth="1"/>
    <col min="3849" max="3849" width="37" style="296" customWidth="1"/>
    <col min="3850" max="3850" width="17.375" style="296" customWidth="1"/>
    <col min="3851" max="4100" width="9" style="296" customWidth="1"/>
    <col min="4101" max="4101" width="29.625" style="296" customWidth="1"/>
    <col min="4102" max="4102" width="12.75" style="296"/>
    <col min="4103" max="4103" width="29.75" style="296" customWidth="1"/>
    <col min="4104" max="4104" width="17" style="296" customWidth="1"/>
    <col min="4105" max="4105" width="37" style="296" customWidth="1"/>
    <col min="4106" max="4106" width="17.375" style="296" customWidth="1"/>
    <col min="4107" max="4356" width="9" style="296" customWidth="1"/>
    <col min="4357" max="4357" width="29.625" style="296" customWidth="1"/>
    <col min="4358" max="4358" width="12.75" style="296"/>
    <col min="4359" max="4359" width="29.75" style="296" customWidth="1"/>
    <col min="4360" max="4360" width="17" style="296" customWidth="1"/>
    <col min="4361" max="4361" width="37" style="296" customWidth="1"/>
    <col min="4362" max="4362" width="17.375" style="296" customWidth="1"/>
    <col min="4363" max="4612" width="9" style="296" customWidth="1"/>
    <col min="4613" max="4613" width="29.625" style="296" customWidth="1"/>
    <col min="4614" max="4614" width="12.75" style="296"/>
    <col min="4615" max="4615" width="29.75" style="296" customWidth="1"/>
    <col min="4616" max="4616" width="17" style="296" customWidth="1"/>
    <col min="4617" max="4617" width="37" style="296" customWidth="1"/>
    <col min="4618" max="4618" width="17.375" style="296" customWidth="1"/>
    <col min="4619" max="4868" width="9" style="296" customWidth="1"/>
    <col min="4869" max="4869" width="29.625" style="296" customWidth="1"/>
    <col min="4870" max="4870" width="12.75" style="296"/>
    <col min="4871" max="4871" width="29.75" style="296" customWidth="1"/>
    <col min="4872" max="4872" width="17" style="296" customWidth="1"/>
    <col min="4873" max="4873" width="37" style="296" customWidth="1"/>
    <col min="4874" max="4874" width="17.375" style="296" customWidth="1"/>
    <col min="4875" max="5124" width="9" style="296" customWidth="1"/>
    <col min="5125" max="5125" width="29.625" style="296" customWidth="1"/>
    <col min="5126" max="5126" width="12.75" style="296"/>
    <col min="5127" max="5127" width="29.75" style="296" customWidth="1"/>
    <col min="5128" max="5128" width="17" style="296" customWidth="1"/>
    <col min="5129" max="5129" width="37" style="296" customWidth="1"/>
    <col min="5130" max="5130" width="17.375" style="296" customWidth="1"/>
    <col min="5131" max="5380" width="9" style="296" customWidth="1"/>
    <col min="5381" max="5381" width="29.625" style="296" customWidth="1"/>
    <col min="5382" max="5382" width="12.75" style="296"/>
    <col min="5383" max="5383" width="29.75" style="296" customWidth="1"/>
    <col min="5384" max="5384" width="17" style="296" customWidth="1"/>
    <col min="5385" max="5385" width="37" style="296" customWidth="1"/>
    <col min="5386" max="5386" width="17.375" style="296" customWidth="1"/>
    <col min="5387" max="5636" width="9" style="296" customWidth="1"/>
    <col min="5637" max="5637" width="29.625" style="296" customWidth="1"/>
    <col min="5638" max="5638" width="12.75" style="296"/>
    <col min="5639" max="5639" width="29.75" style="296" customWidth="1"/>
    <col min="5640" max="5640" width="17" style="296" customWidth="1"/>
    <col min="5641" max="5641" width="37" style="296" customWidth="1"/>
    <col min="5642" max="5642" width="17.375" style="296" customWidth="1"/>
    <col min="5643" max="5892" width="9" style="296" customWidth="1"/>
    <col min="5893" max="5893" width="29.625" style="296" customWidth="1"/>
    <col min="5894" max="5894" width="12.75" style="296"/>
    <col min="5895" max="5895" width="29.75" style="296" customWidth="1"/>
    <col min="5896" max="5896" width="17" style="296" customWidth="1"/>
    <col min="5897" max="5897" width="37" style="296" customWidth="1"/>
    <col min="5898" max="5898" width="17.375" style="296" customWidth="1"/>
    <col min="5899" max="6148" width="9" style="296" customWidth="1"/>
    <col min="6149" max="6149" width="29.625" style="296" customWidth="1"/>
    <col min="6150" max="6150" width="12.75" style="296"/>
    <col min="6151" max="6151" width="29.75" style="296" customWidth="1"/>
    <col min="6152" max="6152" width="17" style="296" customWidth="1"/>
    <col min="6153" max="6153" width="37" style="296" customWidth="1"/>
    <col min="6154" max="6154" width="17.375" style="296" customWidth="1"/>
    <col min="6155" max="6404" width="9" style="296" customWidth="1"/>
    <col min="6405" max="6405" width="29.625" style="296" customWidth="1"/>
    <col min="6406" max="6406" width="12.75" style="296"/>
    <col min="6407" max="6407" width="29.75" style="296" customWidth="1"/>
    <col min="6408" max="6408" width="17" style="296" customWidth="1"/>
    <col min="6409" max="6409" width="37" style="296" customWidth="1"/>
    <col min="6410" max="6410" width="17.375" style="296" customWidth="1"/>
    <col min="6411" max="6660" width="9" style="296" customWidth="1"/>
    <col min="6661" max="6661" width="29.625" style="296" customWidth="1"/>
    <col min="6662" max="6662" width="12.75" style="296"/>
    <col min="6663" max="6663" width="29.75" style="296" customWidth="1"/>
    <col min="6664" max="6664" width="17" style="296" customWidth="1"/>
    <col min="6665" max="6665" width="37" style="296" customWidth="1"/>
    <col min="6666" max="6666" width="17.375" style="296" customWidth="1"/>
    <col min="6667" max="6916" width="9" style="296" customWidth="1"/>
    <col min="6917" max="6917" width="29.625" style="296" customWidth="1"/>
    <col min="6918" max="6918" width="12.75" style="296"/>
    <col min="6919" max="6919" width="29.75" style="296" customWidth="1"/>
    <col min="6920" max="6920" width="17" style="296" customWidth="1"/>
    <col min="6921" max="6921" width="37" style="296" customWidth="1"/>
    <col min="6922" max="6922" width="17.375" style="296" customWidth="1"/>
    <col min="6923" max="7172" width="9" style="296" customWidth="1"/>
    <col min="7173" max="7173" width="29.625" style="296" customWidth="1"/>
    <col min="7174" max="7174" width="12.75" style="296"/>
    <col min="7175" max="7175" width="29.75" style="296" customWidth="1"/>
    <col min="7176" max="7176" width="17" style="296" customWidth="1"/>
    <col min="7177" max="7177" width="37" style="296" customWidth="1"/>
    <col min="7178" max="7178" width="17.375" style="296" customWidth="1"/>
    <col min="7179" max="7428" width="9" style="296" customWidth="1"/>
    <col min="7429" max="7429" width="29.625" style="296" customWidth="1"/>
    <col min="7430" max="7430" width="12.75" style="296"/>
    <col min="7431" max="7431" width="29.75" style="296" customWidth="1"/>
    <col min="7432" max="7432" width="17" style="296" customWidth="1"/>
    <col min="7433" max="7433" width="37" style="296" customWidth="1"/>
    <col min="7434" max="7434" width="17.375" style="296" customWidth="1"/>
    <col min="7435" max="7684" width="9" style="296" customWidth="1"/>
    <col min="7685" max="7685" width="29.625" style="296" customWidth="1"/>
    <col min="7686" max="7686" width="12.75" style="296"/>
    <col min="7687" max="7687" width="29.75" style="296" customWidth="1"/>
    <col min="7688" max="7688" width="17" style="296" customWidth="1"/>
    <col min="7689" max="7689" width="37" style="296" customWidth="1"/>
    <col min="7690" max="7690" width="17.375" style="296" customWidth="1"/>
    <col min="7691" max="7940" width="9" style="296" customWidth="1"/>
    <col min="7941" max="7941" width="29.625" style="296" customWidth="1"/>
    <col min="7942" max="7942" width="12.75" style="296"/>
    <col min="7943" max="7943" width="29.75" style="296" customWidth="1"/>
    <col min="7944" max="7944" width="17" style="296" customWidth="1"/>
    <col min="7945" max="7945" width="37" style="296" customWidth="1"/>
    <col min="7946" max="7946" width="17.375" style="296" customWidth="1"/>
    <col min="7947" max="8196" width="9" style="296" customWidth="1"/>
    <col min="8197" max="8197" width="29.625" style="296" customWidth="1"/>
    <col min="8198" max="8198" width="12.75" style="296"/>
    <col min="8199" max="8199" width="29.75" style="296" customWidth="1"/>
    <col min="8200" max="8200" width="17" style="296" customWidth="1"/>
    <col min="8201" max="8201" width="37" style="296" customWidth="1"/>
    <col min="8202" max="8202" width="17.375" style="296" customWidth="1"/>
    <col min="8203" max="8452" width="9" style="296" customWidth="1"/>
    <col min="8453" max="8453" width="29.625" style="296" customWidth="1"/>
    <col min="8454" max="8454" width="12.75" style="296"/>
    <col min="8455" max="8455" width="29.75" style="296" customWidth="1"/>
    <col min="8456" max="8456" width="17" style="296" customWidth="1"/>
    <col min="8457" max="8457" width="37" style="296" customWidth="1"/>
    <col min="8458" max="8458" width="17.375" style="296" customWidth="1"/>
    <col min="8459" max="8708" width="9" style="296" customWidth="1"/>
    <col min="8709" max="8709" width="29.625" style="296" customWidth="1"/>
    <col min="8710" max="8710" width="12.75" style="296"/>
    <col min="8711" max="8711" width="29.75" style="296" customWidth="1"/>
    <col min="8712" max="8712" width="17" style="296" customWidth="1"/>
    <col min="8713" max="8713" width="37" style="296" customWidth="1"/>
    <col min="8714" max="8714" width="17.375" style="296" customWidth="1"/>
    <col min="8715" max="8964" width="9" style="296" customWidth="1"/>
    <col min="8965" max="8965" width="29.625" style="296" customWidth="1"/>
    <col min="8966" max="8966" width="12.75" style="296"/>
    <col min="8967" max="8967" width="29.75" style="296" customWidth="1"/>
    <col min="8968" max="8968" width="17" style="296" customWidth="1"/>
    <col min="8969" max="8969" width="37" style="296" customWidth="1"/>
    <col min="8970" max="8970" width="17.375" style="296" customWidth="1"/>
    <col min="8971" max="9220" width="9" style="296" customWidth="1"/>
    <col min="9221" max="9221" width="29.625" style="296" customWidth="1"/>
    <col min="9222" max="9222" width="12.75" style="296"/>
    <col min="9223" max="9223" width="29.75" style="296" customWidth="1"/>
    <col min="9224" max="9224" width="17" style="296" customWidth="1"/>
    <col min="9225" max="9225" width="37" style="296" customWidth="1"/>
    <col min="9226" max="9226" width="17.375" style="296" customWidth="1"/>
    <col min="9227" max="9476" width="9" style="296" customWidth="1"/>
    <col min="9477" max="9477" width="29.625" style="296" customWidth="1"/>
    <col min="9478" max="9478" width="12.75" style="296"/>
    <col min="9479" max="9479" width="29.75" style="296" customWidth="1"/>
    <col min="9480" max="9480" width="17" style="296" customWidth="1"/>
    <col min="9481" max="9481" width="37" style="296" customWidth="1"/>
    <col min="9482" max="9482" width="17.375" style="296" customWidth="1"/>
    <col min="9483" max="9732" width="9" style="296" customWidth="1"/>
    <col min="9733" max="9733" width="29.625" style="296" customWidth="1"/>
    <col min="9734" max="9734" width="12.75" style="296"/>
    <col min="9735" max="9735" width="29.75" style="296" customWidth="1"/>
    <col min="9736" max="9736" width="17" style="296" customWidth="1"/>
    <col min="9737" max="9737" width="37" style="296" customWidth="1"/>
    <col min="9738" max="9738" width="17.375" style="296" customWidth="1"/>
    <col min="9739" max="9988" width="9" style="296" customWidth="1"/>
    <col min="9989" max="9989" width="29.625" style="296" customWidth="1"/>
    <col min="9990" max="9990" width="12.75" style="296"/>
    <col min="9991" max="9991" width="29.75" style="296" customWidth="1"/>
    <col min="9992" max="9992" width="17" style="296" customWidth="1"/>
    <col min="9993" max="9993" width="37" style="296" customWidth="1"/>
    <col min="9994" max="9994" width="17.375" style="296" customWidth="1"/>
    <col min="9995" max="10244" width="9" style="296" customWidth="1"/>
    <col min="10245" max="10245" width="29.625" style="296" customWidth="1"/>
    <col min="10246" max="10246" width="12.75" style="296"/>
    <col min="10247" max="10247" width="29.75" style="296" customWidth="1"/>
    <col min="10248" max="10248" width="17" style="296" customWidth="1"/>
    <col min="10249" max="10249" width="37" style="296" customWidth="1"/>
    <col min="10250" max="10250" width="17.375" style="296" customWidth="1"/>
    <col min="10251" max="10500" width="9" style="296" customWidth="1"/>
    <col min="10501" max="10501" width="29.625" style="296" customWidth="1"/>
    <col min="10502" max="10502" width="12.75" style="296"/>
    <col min="10503" max="10503" width="29.75" style="296" customWidth="1"/>
    <col min="10504" max="10504" width="17" style="296" customWidth="1"/>
    <col min="10505" max="10505" width="37" style="296" customWidth="1"/>
    <col min="10506" max="10506" width="17.375" style="296" customWidth="1"/>
    <col min="10507" max="10756" width="9" style="296" customWidth="1"/>
    <col min="10757" max="10757" width="29.625" style="296" customWidth="1"/>
    <col min="10758" max="10758" width="12.75" style="296"/>
    <col min="10759" max="10759" width="29.75" style="296" customWidth="1"/>
    <col min="10760" max="10760" width="17" style="296" customWidth="1"/>
    <col min="10761" max="10761" width="37" style="296" customWidth="1"/>
    <col min="10762" max="10762" width="17.375" style="296" customWidth="1"/>
    <col min="10763" max="11012" width="9" style="296" customWidth="1"/>
    <col min="11013" max="11013" width="29.625" style="296" customWidth="1"/>
    <col min="11014" max="11014" width="12.75" style="296"/>
    <col min="11015" max="11015" width="29.75" style="296" customWidth="1"/>
    <col min="11016" max="11016" width="17" style="296" customWidth="1"/>
    <col min="11017" max="11017" width="37" style="296" customWidth="1"/>
    <col min="11018" max="11018" width="17.375" style="296" customWidth="1"/>
    <col min="11019" max="11268" width="9" style="296" customWidth="1"/>
    <col min="11269" max="11269" width="29.625" style="296" customWidth="1"/>
    <col min="11270" max="11270" width="12.75" style="296"/>
    <col min="11271" max="11271" width="29.75" style="296" customWidth="1"/>
    <col min="11272" max="11272" width="17" style="296" customWidth="1"/>
    <col min="11273" max="11273" width="37" style="296" customWidth="1"/>
    <col min="11274" max="11274" width="17.375" style="296" customWidth="1"/>
    <col min="11275" max="11524" width="9" style="296" customWidth="1"/>
    <col min="11525" max="11525" width="29.625" style="296" customWidth="1"/>
    <col min="11526" max="11526" width="12.75" style="296"/>
    <col min="11527" max="11527" width="29.75" style="296" customWidth="1"/>
    <col min="11528" max="11528" width="17" style="296" customWidth="1"/>
    <col min="11529" max="11529" width="37" style="296" customWidth="1"/>
    <col min="11530" max="11530" width="17.375" style="296" customWidth="1"/>
    <col min="11531" max="11780" width="9" style="296" customWidth="1"/>
    <col min="11781" max="11781" width="29.625" style="296" customWidth="1"/>
    <col min="11782" max="11782" width="12.75" style="296"/>
    <col min="11783" max="11783" width="29.75" style="296" customWidth="1"/>
    <col min="11784" max="11784" width="17" style="296" customWidth="1"/>
    <col min="11785" max="11785" width="37" style="296" customWidth="1"/>
    <col min="11786" max="11786" width="17.375" style="296" customWidth="1"/>
    <col min="11787" max="12036" width="9" style="296" customWidth="1"/>
    <col min="12037" max="12037" width="29.625" style="296" customWidth="1"/>
    <col min="12038" max="12038" width="12.75" style="296"/>
    <col min="12039" max="12039" width="29.75" style="296" customWidth="1"/>
    <col min="12040" max="12040" width="17" style="296" customWidth="1"/>
    <col min="12041" max="12041" width="37" style="296" customWidth="1"/>
    <col min="12042" max="12042" width="17.375" style="296" customWidth="1"/>
    <col min="12043" max="12292" width="9" style="296" customWidth="1"/>
    <col min="12293" max="12293" width="29.625" style="296" customWidth="1"/>
    <col min="12294" max="12294" width="12.75" style="296"/>
    <col min="12295" max="12295" width="29.75" style="296" customWidth="1"/>
    <col min="12296" max="12296" width="17" style="296" customWidth="1"/>
    <col min="12297" max="12297" width="37" style="296" customWidth="1"/>
    <col min="12298" max="12298" width="17.375" style="296" customWidth="1"/>
    <col min="12299" max="12548" width="9" style="296" customWidth="1"/>
    <col min="12549" max="12549" width="29.625" style="296" customWidth="1"/>
    <col min="12550" max="12550" width="12.75" style="296"/>
    <col min="12551" max="12551" width="29.75" style="296" customWidth="1"/>
    <col min="12552" max="12552" width="17" style="296" customWidth="1"/>
    <col min="12553" max="12553" width="37" style="296" customWidth="1"/>
    <col min="12554" max="12554" width="17.375" style="296" customWidth="1"/>
    <col min="12555" max="12804" width="9" style="296" customWidth="1"/>
    <col min="12805" max="12805" width="29.625" style="296" customWidth="1"/>
    <col min="12806" max="12806" width="12.75" style="296"/>
    <col min="12807" max="12807" width="29.75" style="296" customWidth="1"/>
    <col min="12808" max="12808" width="17" style="296" customWidth="1"/>
    <col min="12809" max="12809" width="37" style="296" customWidth="1"/>
    <col min="12810" max="12810" width="17.375" style="296" customWidth="1"/>
    <col min="12811" max="13060" width="9" style="296" customWidth="1"/>
    <col min="13061" max="13061" width="29.625" style="296" customWidth="1"/>
    <col min="13062" max="13062" width="12.75" style="296"/>
    <col min="13063" max="13063" width="29.75" style="296" customWidth="1"/>
    <col min="13064" max="13064" width="17" style="296" customWidth="1"/>
    <col min="13065" max="13065" width="37" style="296" customWidth="1"/>
    <col min="13066" max="13066" width="17.375" style="296" customWidth="1"/>
    <col min="13067" max="13316" width="9" style="296" customWidth="1"/>
    <col min="13317" max="13317" width="29.625" style="296" customWidth="1"/>
    <col min="13318" max="13318" width="12.75" style="296"/>
    <col min="13319" max="13319" width="29.75" style="296" customWidth="1"/>
    <col min="13320" max="13320" width="17" style="296" customWidth="1"/>
    <col min="13321" max="13321" width="37" style="296" customWidth="1"/>
    <col min="13322" max="13322" width="17.375" style="296" customWidth="1"/>
    <col min="13323" max="13572" width="9" style="296" customWidth="1"/>
    <col min="13573" max="13573" width="29.625" style="296" customWidth="1"/>
    <col min="13574" max="13574" width="12.75" style="296"/>
    <col min="13575" max="13575" width="29.75" style="296" customWidth="1"/>
    <col min="13576" max="13576" width="17" style="296" customWidth="1"/>
    <col min="13577" max="13577" width="37" style="296" customWidth="1"/>
    <col min="13578" max="13578" width="17.375" style="296" customWidth="1"/>
    <col min="13579" max="13828" width="9" style="296" customWidth="1"/>
    <col min="13829" max="13829" width="29.625" style="296" customWidth="1"/>
    <col min="13830" max="13830" width="12.75" style="296"/>
    <col min="13831" max="13831" width="29.75" style="296" customWidth="1"/>
    <col min="13832" max="13832" width="17" style="296" customWidth="1"/>
    <col min="13833" max="13833" width="37" style="296" customWidth="1"/>
    <col min="13834" max="13834" width="17.375" style="296" customWidth="1"/>
    <col min="13835" max="14084" width="9" style="296" customWidth="1"/>
    <col min="14085" max="14085" width="29.625" style="296" customWidth="1"/>
    <col min="14086" max="14086" width="12.75" style="296"/>
    <col min="14087" max="14087" width="29.75" style="296" customWidth="1"/>
    <col min="14088" max="14088" width="17" style="296" customWidth="1"/>
    <col min="14089" max="14089" width="37" style="296" customWidth="1"/>
    <col min="14090" max="14090" width="17.375" style="296" customWidth="1"/>
    <col min="14091" max="14340" width="9" style="296" customWidth="1"/>
    <col min="14341" max="14341" width="29.625" style="296" customWidth="1"/>
    <col min="14342" max="14342" width="12.75" style="296"/>
    <col min="14343" max="14343" width="29.75" style="296" customWidth="1"/>
    <col min="14344" max="14344" width="17" style="296" customWidth="1"/>
    <col min="14345" max="14345" width="37" style="296" customWidth="1"/>
    <col min="14346" max="14346" width="17.375" style="296" customWidth="1"/>
    <col min="14347" max="14596" width="9" style="296" customWidth="1"/>
    <col min="14597" max="14597" width="29.625" style="296" customWidth="1"/>
    <col min="14598" max="14598" width="12.75" style="296"/>
    <col min="14599" max="14599" width="29.75" style="296" customWidth="1"/>
    <col min="14600" max="14600" width="17" style="296" customWidth="1"/>
    <col min="14601" max="14601" width="37" style="296" customWidth="1"/>
    <col min="14602" max="14602" width="17.375" style="296" customWidth="1"/>
    <col min="14603" max="14852" width="9" style="296" customWidth="1"/>
    <col min="14853" max="14853" width="29.625" style="296" customWidth="1"/>
    <col min="14854" max="14854" width="12.75" style="296"/>
    <col min="14855" max="14855" width="29.75" style="296" customWidth="1"/>
    <col min="14856" max="14856" width="17" style="296" customWidth="1"/>
    <col min="14857" max="14857" width="37" style="296" customWidth="1"/>
    <col min="14858" max="14858" width="17.375" style="296" customWidth="1"/>
    <col min="14859" max="15108" width="9" style="296" customWidth="1"/>
    <col min="15109" max="15109" width="29.625" style="296" customWidth="1"/>
    <col min="15110" max="15110" width="12.75" style="296"/>
    <col min="15111" max="15111" width="29.75" style="296" customWidth="1"/>
    <col min="15112" max="15112" width="17" style="296" customWidth="1"/>
    <col min="15113" max="15113" width="37" style="296" customWidth="1"/>
    <col min="15114" max="15114" width="17.375" style="296" customWidth="1"/>
    <col min="15115" max="15364" width="9" style="296" customWidth="1"/>
    <col min="15365" max="15365" width="29.625" style="296" customWidth="1"/>
    <col min="15366" max="15366" width="12.75" style="296"/>
    <col min="15367" max="15367" width="29.75" style="296" customWidth="1"/>
    <col min="15368" max="15368" width="17" style="296" customWidth="1"/>
    <col min="15369" max="15369" width="37" style="296" customWidth="1"/>
    <col min="15370" max="15370" width="17.375" style="296" customWidth="1"/>
    <col min="15371" max="15620" width="9" style="296" customWidth="1"/>
    <col min="15621" max="15621" width="29.625" style="296" customWidth="1"/>
    <col min="15622" max="15622" width="12.75" style="296"/>
    <col min="15623" max="15623" width="29.75" style="296" customWidth="1"/>
    <col min="15624" max="15624" width="17" style="296" customWidth="1"/>
    <col min="15625" max="15625" width="37" style="296" customWidth="1"/>
    <col min="15626" max="15626" width="17.375" style="296" customWidth="1"/>
    <col min="15627" max="15876" width="9" style="296" customWidth="1"/>
    <col min="15877" max="15877" width="29.625" style="296" customWidth="1"/>
    <col min="15878" max="15878" width="12.75" style="296"/>
    <col min="15879" max="15879" width="29.75" style="296" customWidth="1"/>
    <col min="15880" max="15880" width="17" style="296" customWidth="1"/>
    <col min="15881" max="15881" width="37" style="296" customWidth="1"/>
    <col min="15882" max="15882" width="17.375" style="296" customWidth="1"/>
    <col min="15883" max="16132" width="9" style="296" customWidth="1"/>
    <col min="16133" max="16133" width="29.625" style="296" customWidth="1"/>
    <col min="16134" max="16134" width="12.75" style="296"/>
    <col min="16135" max="16135" width="29.75" style="296" customWidth="1"/>
    <col min="16136" max="16136" width="17" style="296" customWidth="1"/>
    <col min="16137" max="16137" width="37" style="296" customWidth="1"/>
    <col min="16138" max="16138" width="17.375" style="296" customWidth="1"/>
    <col min="16139" max="16384" width="9" style="296" customWidth="1"/>
  </cols>
  <sheetData>
    <row r="1" ht="18.75" customHeight="1" spans="1:13">
      <c r="A1" s="60" t="s">
        <v>1558</v>
      </c>
      <c r="B1" s="60"/>
      <c r="C1" s="60"/>
      <c r="D1" s="60"/>
      <c r="E1" s="60"/>
      <c r="F1" s="60"/>
      <c r="G1" s="60"/>
      <c r="H1" s="60"/>
      <c r="I1" s="60"/>
      <c r="J1" s="60"/>
      <c r="K1" s="60"/>
      <c r="L1" s="60"/>
      <c r="M1" s="60"/>
    </row>
    <row r="2" ht="27.6" customHeight="1" spans="1:14">
      <c r="A2" s="90" t="s">
        <v>1559</v>
      </c>
      <c r="B2" s="90"/>
      <c r="C2" s="90"/>
      <c r="D2" s="90"/>
      <c r="E2" s="90"/>
      <c r="F2" s="90"/>
      <c r="G2" s="90"/>
      <c r="H2" s="90"/>
      <c r="I2" s="90"/>
      <c r="J2" s="90"/>
      <c r="K2" s="90"/>
      <c r="L2" s="90"/>
      <c r="M2" s="90"/>
      <c r="N2" s="90"/>
    </row>
    <row r="3" ht="23.25" customHeight="1" spans="1:14">
      <c r="A3" s="298"/>
      <c r="B3" s="298"/>
      <c r="C3" s="298"/>
      <c r="D3" s="298"/>
      <c r="E3" s="298"/>
      <c r="F3" s="298"/>
      <c r="G3" s="298"/>
      <c r="H3" s="298"/>
      <c r="I3" s="317" t="s">
        <v>2</v>
      </c>
      <c r="J3" s="317"/>
      <c r="K3" s="317"/>
      <c r="L3" s="317"/>
      <c r="M3" s="317"/>
      <c r="N3" s="317"/>
    </row>
    <row r="4" s="295" customFormat="1" ht="56.25" spans="1:14">
      <c r="A4" s="276" t="s">
        <v>4</v>
      </c>
      <c r="B4" s="277" t="s">
        <v>61</v>
      </c>
      <c r="C4" s="277" t="s">
        <v>62</v>
      </c>
      <c r="D4" s="277" t="s">
        <v>63</v>
      </c>
      <c r="E4" s="277" t="s">
        <v>5</v>
      </c>
      <c r="F4" s="277" t="s">
        <v>64</v>
      </c>
      <c r="G4" s="278" t="s">
        <v>65</v>
      </c>
      <c r="H4" s="95" t="s">
        <v>1560</v>
      </c>
      <c r="I4" s="277" t="s">
        <v>61</v>
      </c>
      <c r="J4" s="277" t="s">
        <v>62</v>
      </c>
      <c r="K4" s="277" t="s">
        <v>63</v>
      </c>
      <c r="L4" s="277" t="s">
        <v>5</v>
      </c>
      <c r="M4" s="277" t="s">
        <v>64</v>
      </c>
      <c r="N4" s="278" t="s">
        <v>65</v>
      </c>
    </row>
    <row r="5" s="295" customFormat="1" ht="24" customHeight="1" spans="1:14">
      <c r="A5" s="276" t="s">
        <v>67</v>
      </c>
      <c r="B5" s="299">
        <f>B6+B18</f>
        <v>13846</v>
      </c>
      <c r="C5" s="299">
        <f>C6+C18</f>
        <v>23846</v>
      </c>
      <c r="D5" s="299">
        <f>D6+D18</f>
        <v>23913</v>
      </c>
      <c r="E5" s="299">
        <f>E6+E18</f>
        <v>23913</v>
      </c>
      <c r="F5" s="299"/>
      <c r="G5" s="300"/>
      <c r="H5" s="95" t="s">
        <v>67</v>
      </c>
      <c r="I5" s="299">
        <f>B5</f>
        <v>13846</v>
      </c>
      <c r="J5" s="299">
        <f t="shared" ref="J5:L5" si="0">J6+J18</f>
        <v>23846</v>
      </c>
      <c r="K5" s="299">
        <f t="shared" si="0"/>
        <v>23913</v>
      </c>
      <c r="L5" s="299">
        <f t="shared" si="0"/>
        <v>23913</v>
      </c>
      <c r="M5" s="299"/>
      <c r="N5" s="318"/>
    </row>
    <row r="6" s="295" customFormat="1" ht="24" customHeight="1" spans="1:14">
      <c r="A6" s="99" t="s">
        <v>68</v>
      </c>
      <c r="B6" s="299">
        <f>SUM(B7:B10)</f>
        <v>10000</v>
      </c>
      <c r="C6" s="299">
        <f>SUM(C7:C10)</f>
        <v>20000</v>
      </c>
      <c r="D6" s="299">
        <f>SUM(D7:D10)</f>
        <v>20000</v>
      </c>
      <c r="E6" s="299">
        <f>SUM(E7:E10)</f>
        <v>20000</v>
      </c>
      <c r="F6" s="301">
        <f>E6/D6*100</f>
        <v>100</v>
      </c>
      <c r="G6" s="302">
        <v>217.561130517625</v>
      </c>
      <c r="H6" s="100" t="s">
        <v>69</v>
      </c>
      <c r="I6" s="299">
        <f>SUM(I7,I12,I14,I16)</f>
        <v>6846</v>
      </c>
      <c r="J6" s="299">
        <f t="shared" ref="J6:L6" si="1">J7+J12+J14+J16</f>
        <v>6846</v>
      </c>
      <c r="K6" s="299">
        <f t="shared" si="1"/>
        <v>7076</v>
      </c>
      <c r="L6" s="299">
        <f t="shared" si="1"/>
        <v>6918</v>
      </c>
      <c r="M6" s="319">
        <f>L6/K6*100</f>
        <v>97.7671000565291</v>
      </c>
      <c r="N6" s="302">
        <v>21.2833099579243</v>
      </c>
    </row>
    <row r="7" s="295" customFormat="1" ht="22.5" customHeight="1" spans="1:17">
      <c r="A7" s="303" t="s">
        <v>1561</v>
      </c>
      <c r="B7" s="122">
        <v>10000</v>
      </c>
      <c r="C7" s="122">
        <v>20000</v>
      </c>
      <c r="D7" s="285">
        <v>20000</v>
      </c>
      <c r="E7" s="285">
        <v>20000</v>
      </c>
      <c r="F7" s="304">
        <f>E7/D7*100</f>
        <v>100</v>
      </c>
      <c r="G7" s="305">
        <v>217.8</v>
      </c>
      <c r="H7" s="303" t="s">
        <v>1562</v>
      </c>
      <c r="I7" s="285">
        <f t="shared" ref="I7:K7" si="2">SUM(I8:I11)</f>
        <v>3828</v>
      </c>
      <c r="J7" s="285">
        <f t="shared" si="2"/>
        <v>3828</v>
      </c>
      <c r="K7" s="285">
        <f t="shared" si="2"/>
        <v>1676</v>
      </c>
      <c r="L7" s="285">
        <v>1676</v>
      </c>
      <c r="M7" s="319">
        <f t="shared" ref="M7:M13" si="3">L7/K7*100</f>
        <v>100</v>
      </c>
      <c r="N7" s="320">
        <v>-27.6962899050906</v>
      </c>
      <c r="Q7" s="324"/>
    </row>
    <row r="8" s="295" customFormat="1" ht="22.5" customHeight="1" spans="1:17">
      <c r="A8" s="303" t="s">
        <v>1563</v>
      </c>
      <c r="B8" s="122"/>
      <c r="C8" s="122"/>
      <c r="D8" s="285"/>
      <c r="E8" s="285"/>
      <c r="F8" s="285"/>
      <c r="G8" s="305"/>
      <c r="H8" s="303" t="s">
        <v>1564</v>
      </c>
      <c r="I8" s="122">
        <v>3828</v>
      </c>
      <c r="J8" s="122">
        <v>3828</v>
      </c>
      <c r="K8" s="285">
        <v>1676</v>
      </c>
      <c r="L8" s="285">
        <v>1676</v>
      </c>
      <c r="M8" s="319">
        <f t="shared" si="3"/>
        <v>100</v>
      </c>
      <c r="N8" s="320">
        <v>-27.6962899050906</v>
      </c>
      <c r="Q8" s="324"/>
    </row>
    <row r="9" s="295" customFormat="1" ht="22.5" customHeight="1" spans="1:17">
      <c r="A9" s="303" t="s">
        <v>1565</v>
      </c>
      <c r="B9" s="285"/>
      <c r="C9" s="285"/>
      <c r="D9" s="285"/>
      <c r="E9" s="285"/>
      <c r="F9" s="285"/>
      <c r="G9" s="305">
        <v>-100</v>
      </c>
      <c r="H9" s="303" t="s">
        <v>1566</v>
      </c>
      <c r="I9" s="285"/>
      <c r="J9" s="285"/>
      <c r="K9" s="285"/>
      <c r="L9" s="285"/>
      <c r="M9" s="285"/>
      <c r="N9" s="320"/>
      <c r="Q9" s="324"/>
    </row>
    <row r="10" s="295" customFormat="1" ht="22.5" customHeight="1" spans="1:17">
      <c r="A10" s="303" t="s">
        <v>1567</v>
      </c>
      <c r="B10" s="306"/>
      <c r="C10" s="306"/>
      <c r="D10" s="306"/>
      <c r="E10" s="306"/>
      <c r="F10" s="306"/>
      <c r="G10" s="306"/>
      <c r="H10" s="303" t="s">
        <v>1568</v>
      </c>
      <c r="I10" s="285"/>
      <c r="J10" s="285"/>
      <c r="K10" s="285"/>
      <c r="L10" s="285"/>
      <c r="M10" s="285"/>
      <c r="N10" s="320"/>
      <c r="Q10" s="324"/>
    </row>
    <row r="11" s="295" customFormat="1" ht="22.5" customHeight="1" spans="1:17">
      <c r="A11" s="303"/>
      <c r="B11" s="307"/>
      <c r="C11" s="307"/>
      <c r="D11" s="307"/>
      <c r="E11" s="307"/>
      <c r="F11" s="307"/>
      <c r="G11" s="307"/>
      <c r="H11" s="303" t="s">
        <v>1569</v>
      </c>
      <c r="I11" s="122"/>
      <c r="J11" s="122"/>
      <c r="K11" s="285"/>
      <c r="L11" s="285"/>
      <c r="M11" s="285"/>
      <c r="N11" s="320"/>
      <c r="Q11" s="324"/>
    </row>
    <row r="12" s="295" customFormat="1" ht="22.5" customHeight="1" spans="1:17">
      <c r="A12" s="308"/>
      <c r="B12" s="307"/>
      <c r="C12" s="307"/>
      <c r="D12" s="307"/>
      <c r="E12" s="307"/>
      <c r="F12" s="307"/>
      <c r="G12" s="307"/>
      <c r="H12" s="303" t="s">
        <v>1570</v>
      </c>
      <c r="I12" s="285">
        <f>SUM(I13:I13)</f>
        <v>0</v>
      </c>
      <c r="J12" s="285"/>
      <c r="K12" s="285">
        <v>3690</v>
      </c>
      <c r="L12" s="285">
        <v>3690</v>
      </c>
      <c r="M12" s="319">
        <f t="shared" si="3"/>
        <v>100</v>
      </c>
      <c r="N12" s="320"/>
      <c r="Q12" s="324"/>
    </row>
    <row r="13" s="295" customFormat="1" ht="22.5" customHeight="1" spans="1:17">
      <c r="A13" s="309"/>
      <c r="B13" s="307"/>
      <c r="C13" s="307"/>
      <c r="D13" s="307"/>
      <c r="E13" s="307"/>
      <c r="F13" s="307"/>
      <c r="G13" s="307"/>
      <c r="H13" s="303" t="s">
        <v>1571</v>
      </c>
      <c r="I13" s="122"/>
      <c r="J13" s="122"/>
      <c r="K13" s="285">
        <v>3690</v>
      </c>
      <c r="L13" s="285">
        <v>3690</v>
      </c>
      <c r="M13" s="319">
        <f t="shared" si="3"/>
        <v>100</v>
      </c>
      <c r="N13" s="320"/>
      <c r="Q13" s="324"/>
    </row>
    <row r="14" s="295" customFormat="1" ht="22.5" customHeight="1" spans="1:17">
      <c r="A14" s="309"/>
      <c r="B14" s="307"/>
      <c r="C14" s="307"/>
      <c r="D14" s="307"/>
      <c r="E14" s="307"/>
      <c r="F14" s="307"/>
      <c r="G14" s="307"/>
      <c r="H14" s="303" t="s">
        <v>1572</v>
      </c>
      <c r="I14" s="285">
        <f>I15</f>
        <v>0</v>
      </c>
      <c r="J14" s="285"/>
      <c r="K14" s="285"/>
      <c r="L14" s="285">
        <v>498</v>
      </c>
      <c r="M14" s="319"/>
      <c r="N14" s="321"/>
      <c r="Q14" s="324"/>
    </row>
    <row r="15" s="295" customFormat="1" ht="22.5" customHeight="1" spans="1:17">
      <c r="A15" s="309"/>
      <c r="B15" s="307"/>
      <c r="C15" s="307"/>
      <c r="D15" s="307"/>
      <c r="E15" s="307"/>
      <c r="F15" s="307"/>
      <c r="G15" s="307"/>
      <c r="H15" s="303" t="s">
        <v>1573</v>
      </c>
      <c r="I15" s="285"/>
      <c r="J15" s="285"/>
      <c r="K15" s="285"/>
      <c r="L15" s="285">
        <v>498</v>
      </c>
      <c r="M15" s="319"/>
      <c r="N15" s="321"/>
      <c r="Q15" s="324"/>
    </row>
    <row r="16" s="295" customFormat="1" ht="22.5" customHeight="1" spans="1:17">
      <c r="A16" s="309"/>
      <c r="B16" s="307"/>
      <c r="C16" s="307"/>
      <c r="D16" s="307"/>
      <c r="E16" s="307"/>
      <c r="F16" s="307"/>
      <c r="G16" s="307"/>
      <c r="H16" s="303" t="s">
        <v>1574</v>
      </c>
      <c r="I16" s="285">
        <f>I17</f>
        <v>3018</v>
      </c>
      <c r="J16" s="285">
        <v>3018</v>
      </c>
      <c r="K16" s="285">
        <v>1710</v>
      </c>
      <c r="L16" s="285">
        <v>1054</v>
      </c>
      <c r="M16" s="319">
        <f>L16/K16*100</f>
        <v>61.6374269005848</v>
      </c>
      <c r="N16" s="322">
        <v>-54.1642055522741</v>
      </c>
      <c r="Q16" s="324"/>
    </row>
    <row r="17" s="295" customFormat="1" ht="22.5" customHeight="1" spans="1:17">
      <c r="A17" s="310"/>
      <c r="B17" s="311"/>
      <c r="C17" s="311"/>
      <c r="D17" s="311"/>
      <c r="E17" s="311"/>
      <c r="F17" s="311"/>
      <c r="G17" s="311"/>
      <c r="H17" s="303" t="s">
        <v>1575</v>
      </c>
      <c r="I17" s="122">
        <v>3018</v>
      </c>
      <c r="J17" s="122">
        <v>3018</v>
      </c>
      <c r="K17" s="285">
        <v>1710</v>
      </c>
      <c r="L17" s="285">
        <v>1054</v>
      </c>
      <c r="M17" s="319">
        <f>L17/K17*100</f>
        <v>61.6374269005848</v>
      </c>
      <c r="N17" s="322">
        <v>-54.1642055522741</v>
      </c>
      <c r="Q17" s="324"/>
    </row>
    <row r="18" s="295" customFormat="1" ht="22.5" customHeight="1" spans="1:14">
      <c r="A18" s="99" t="s">
        <v>117</v>
      </c>
      <c r="B18" s="299">
        <f>SUM(B19:B20)</f>
        <v>3846</v>
      </c>
      <c r="C18" s="299">
        <f>SUM(C19:C20)</f>
        <v>3846</v>
      </c>
      <c r="D18" s="299">
        <f>SUM(D19:D20)</f>
        <v>3913</v>
      </c>
      <c r="E18" s="299">
        <f>SUM(E19:E20)</f>
        <v>3913</v>
      </c>
      <c r="F18" s="299"/>
      <c r="G18" s="312"/>
      <c r="H18" s="99" t="s">
        <v>119</v>
      </c>
      <c r="I18" s="299">
        <f t="shared" ref="I18:L18" si="4">SUM(I19:I21)</f>
        <v>7000</v>
      </c>
      <c r="J18" s="299">
        <f t="shared" si="4"/>
        <v>17000</v>
      </c>
      <c r="K18" s="299">
        <f t="shared" si="4"/>
        <v>16837</v>
      </c>
      <c r="L18" s="299">
        <f t="shared" si="4"/>
        <v>16995</v>
      </c>
      <c r="M18" s="299"/>
      <c r="N18" s="323"/>
    </row>
    <row r="19" s="295" customFormat="1" ht="22.5" customHeight="1" spans="1:14">
      <c r="A19" s="313" t="s">
        <v>120</v>
      </c>
      <c r="B19" s="285"/>
      <c r="C19" s="285"/>
      <c r="D19" s="285">
        <v>67</v>
      </c>
      <c r="E19" s="285">
        <v>67</v>
      </c>
      <c r="F19" s="285"/>
      <c r="G19" s="314"/>
      <c r="H19" s="313" t="s">
        <v>1576</v>
      </c>
      <c r="I19" s="285">
        <v>7000</v>
      </c>
      <c r="J19" s="285">
        <v>17000</v>
      </c>
      <c r="K19" s="285">
        <v>16837</v>
      </c>
      <c r="L19" s="285">
        <v>16837</v>
      </c>
      <c r="M19" s="285"/>
      <c r="N19" s="321"/>
    </row>
    <row r="20" s="295" customFormat="1" ht="22.5" customHeight="1" spans="1:14">
      <c r="A20" s="313" t="s">
        <v>1577</v>
      </c>
      <c r="B20" s="285">
        <v>3846</v>
      </c>
      <c r="C20" s="285">
        <v>3846</v>
      </c>
      <c r="D20" s="285">
        <v>3846</v>
      </c>
      <c r="E20" s="285">
        <v>3846</v>
      </c>
      <c r="F20" s="285"/>
      <c r="G20" s="314"/>
      <c r="H20" s="313" t="s">
        <v>1578</v>
      </c>
      <c r="I20" s="285"/>
      <c r="J20" s="285"/>
      <c r="K20" s="285"/>
      <c r="L20" s="285"/>
      <c r="M20" s="285"/>
      <c r="N20" s="321"/>
    </row>
    <row r="21" s="295" customFormat="1" ht="20.1" customHeight="1" spans="1:14">
      <c r="A21" s="315"/>
      <c r="B21" s="314"/>
      <c r="C21" s="314"/>
      <c r="D21" s="314"/>
      <c r="E21" s="314"/>
      <c r="F21" s="314"/>
      <c r="G21" s="314"/>
      <c r="H21" s="313" t="s">
        <v>1579</v>
      </c>
      <c r="I21" s="285"/>
      <c r="J21" s="285"/>
      <c r="K21" s="285"/>
      <c r="L21" s="285">
        <v>158</v>
      </c>
      <c r="M21" s="285"/>
      <c r="N21" s="321"/>
    </row>
    <row r="22" ht="44.25" customHeight="1" spans="1:14">
      <c r="A22" s="316" t="s">
        <v>1580</v>
      </c>
      <c r="B22" s="316"/>
      <c r="C22" s="316"/>
      <c r="D22" s="316"/>
      <c r="E22" s="316"/>
      <c r="F22" s="316"/>
      <c r="G22" s="316"/>
      <c r="H22" s="316"/>
      <c r="I22" s="316"/>
      <c r="J22" s="316"/>
      <c r="K22" s="316"/>
      <c r="L22" s="316"/>
      <c r="M22" s="316"/>
      <c r="N22" s="316"/>
    </row>
    <row r="23" ht="20.1" customHeight="1"/>
    <row r="24" ht="20.1" customHeight="1"/>
    <row r="25" ht="20.1" customHeight="1"/>
    <row r="26" ht="20.1" customHeight="1"/>
  </sheetData>
  <mergeCells count="4">
    <mergeCell ref="A1:H1"/>
    <mergeCell ref="A2:N2"/>
    <mergeCell ref="I3:N3"/>
    <mergeCell ref="A22:N22"/>
  </mergeCells>
  <printOptions horizontalCentered="1"/>
  <pageMargins left="0.15625" right="0.15625" top="0.511805555555556" bottom="0.313888888888889" header="0.313888888888889" footer="0.313888888888889"/>
  <pageSetup paperSize="9" scale="67" fitToHeight="0" orientation="landscape"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F11" sqref="F11"/>
    </sheetView>
  </sheetViews>
  <sheetFormatPr defaultColWidth="9" defaultRowHeight="13.5" outlineLevelCol="3"/>
  <cols>
    <col min="1" max="3" width="22.125" customWidth="1"/>
    <col min="4" max="4" width="28.625" customWidth="1"/>
    <col min="5" max="5" width="28.875" customWidth="1"/>
  </cols>
  <sheetData>
    <row r="1" ht="89.25" customHeight="1" spans="1:4">
      <c r="A1" s="55" t="s">
        <v>1581</v>
      </c>
      <c r="B1" s="55"/>
      <c r="C1" s="55"/>
      <c r="D1" s="55"/>
    </row>
    <row r="2" ht="27" customHeight="1" spans="1:4">
      <c r="A2" s="82" t="s">
        <v>1582</v>
      </c>
      <c r="B2" s="83"/>
      <c r="C2" s="83"/>
      <c r="D2" s="83"/>
    </row>
    <row r="3" ht="37.5" customHeight="1" spans="1:4">
      <c r="A3" s="83"/>
      <c r="B3" s="83"/>
      <c r="C3" s="83"/>
      <c r="D3" s="83"/>
    </row>
    <row r="4" ht="27" customHeight="1" spans="1:4">
      <c r="A4" s="83"/>
      <c r="B4" s="83"/>
      <c r="C4" s="83"/>
      <c r="D4" s="83"/>
    </row>
    <row r="5" ht="36.75" customHeight="1" spans="1:4">
      <c r="A5" s="83"/>
      <c r="B5" s="83"/>
      <c r="C5" s="83"/>
      <c r="D5" s="83"/>
    </row>
    <row r="6" ht="36.75" customHeight="1" spans="1:4">
      <c r="A6" s="83"/>
      <c r="B6" s="83"/>
      <c r="C6" s="83"/>
      <c r="D6" s="83"/>
    </row>
    <row r="7" ht="36.75" customHeight="1" spans="1:4">
      <c r="A7" s="83"/>
      <c r="B7" s="83"/>
      <c r="C7" s="83"/>
      <c r="D7" s="83"/>
    </row>
    <row r="8" ht="75" customHeight="1" spans="1:4">
      <c r="A8" s="83"/>
      <c r="B8" s="83"/>
      <c r="C8" s="83"/>
      <c r="D8" s="83"/>
    </row>
    <row r="9" ht="16.5" customHeight="1" spans="1:4">
      <c r="A9" s="83"/>
      <c r="B9" s="83"/>
      <c r="C9" s="83"/>
      <c r="D9" s="83"/>
    </row>
    <row r="10" customHeight="1" spans="1:4">
      <c r="A10" s="83"/>
      <c r="B10" s="83"/>
      <c r="C10" s="83"/>
      <c r="D10" s="83"/>
    </row>
    <row r="11" ht="27" customHeight="1" spans="1:4">
      <c r="A11" s="83"/>
      <c r="B11" s="83"/>
      <c r="C11" s="83"/>
      <c r="D11" s="83"/>
    </row>
    <row r="12" ht="1.5" customHeight="1" spans="1:4">
      <c r="A12" s="83"/>
      <c r="B12" s="83"/>
      <c r="C12" s="83"/>
      <c r="D12" s="83"/>
    </row>
    <row r="13" ht="14.25" hidden="1" customHeight="1" spans="1:4">
      <c r="A13" s="83"/>
      <c r="B13" s="83"/>
      <c r="C13" s="83"/>
      <c r="D13" s="83"/>
    </row>
    <row r="14" ht="14.25" hidden="1" customHeight="1" spans="1:4">
      <c r="A14" s="83"/>
      <c r="B14" s="83"/>
      <c r="C14" s="83"/>
      <c r="D14" s="83"/>
    </row>
    <row r="15" ht="14.25" hidden="1" customHeight="1" spans="1:4">
      <c r="A15" s="83"/>
      <c r="B15" s="83"/>
      <c r="C15" s="83"/>
      <c r="D15" s="83"/>
    </row>
    <row r="16" ht="14.25" hidden="1" customHeight="1" spans="1:4">
      <c r="A16" s="83"/>
      <c r="B16" s="83"/>
      <c r="C16" s="83"/>
      <c r="D16" s="83"/>
    </row>
    <row r="17" ht="14.25" hidden="1" customHeight="1" spans="1:4">
      <c r="A17" s="83"/>
      <c r="B17" s="83"/>
      <c r="C17" s="83"/>
      <c r="D17" s="83"/>
    </row>
    <row r="18" ht="14.25" hidden="1" customHeight="1" spans="1:4">
      <c r="A18" s="83"/>
      <c r="B18" s="83"/>
      <c r="C18" s="83"/>
      <c r="D18" s="83"/>
    </row>
    <row r="19" ht="14.25" hidden="1" customHeight="1" spans="1:4">
      <c r="A19" s="83"/>
      <c r="B19" s="83"/>
      <c r="C19" s="83"/>
      <c r="D19" s="83"/>
    </row>
    <row r="20" ht="14.25" hidden="1" customHeight="1" spans="1:4">
      <c r="A20" s="83"/>
      <c r="B20" s="83"/>
      <c r="C20" s="83"/>
      <c r="D20" s="83"/>
    </row>
    <row r="21" ht="14.25" hidden="1" customHeight="1" spans="1:4">
      <c r="A21" s="83"/>
      <c r="B21" s="83"/>
      <c r="C21" s="83"/>
      <c r="D21" s="83"/>
    </row>
    <row r="22" ht="14.25" hidden="1" customHeight="1" spans="1:4">
      <c r="A22" s="83"/>
      <c r="B22" s="83"/>
      <c r="C22" s="83"/>
      <c r="D22" s="83"/>
    </row>
    <row r="23" ht="14.25" hidden="1" customHeight="1" spans="1:4">
      <c r="A23" s="83"/>
      <c r="B23" s="83"/>
      <c r="C23" s="83"/>
      <c r="D23" s="83"/>
    </row>
    <row r="24" ht="14.25" hidden="1" customHeight="1" spans="1:4">
      <c r="A24" s="83"/>
      <c r="B24" s="83"/>
      <c r="C24" s="83"/>
      <c r="D24" s="83"/>
    </row>
    <row r="25" ht="14.25" hidden="1" customHeight="1" spans="1:4">
      <c r="A25" s="83"/>
      <c r="B25" s="83"/>
      <c r="C25" s="83"/>
      <c r="D25" s="83"/>
    </row>
    <row r="26" ht="14.25" hidden="1" customHeight="1" spans="1:4">
      <c r="A26" s="83"/>
      <c r="B26" s="83"/>
      <c r="C26" s="83"/>
      <c r="D26" s="83"/>
    </row>
    <row r="27" ht="29.25" hidden="1" customHeight="1" spans="1:4">
      <c r="A27" s="83"/>
      <c r="B27" s="83"/>
      <c r="C27" s="83"/>
      <c r="D27" s="83"/>
    </row>
    <row r="28" ht="14.25" hidden="1" customHeight="1" spans="1:4">
      <c r="A28" s="83"/>
      <c r="B28" s="83"/>
      <c r="C28" s="83"/>
      <c r="D28" s="83"/>
    </row>
    <row r="29" ht="14.25" hidden="1" customHeight="1" spans="1:4">
      <c r="A29" s="83"/>
      <c r="B29" s="83"/>
      <c r="C29" s="83"/>
      <c r="D29" s="83"/>
    </row>
    <row r="30" ht="14.25" hidden="1" customHeight="1" spans="1:4">
      <c r="A30" s="83"/>
      <c r="B30" s="83"/>
      <c r="C30" s="83"/>
      <c r="D30" s="83"/>
    </row>
    <row r="31" ht="14.25" hidden="1" customHeight="1" spans="1:4">
      <c r="A31" s="83"/>
      <c r="B31" s="83"/>
      <c r="C31" s="83"/>
      <c r="D31" s="83"/>
    </row>
    <row r="32" ht="14.25" hidden="1" customHeight="1" spans="1:4">
      <c r="A32" s="83"/>
      <c r="B32" s="83"/>
      <c r="C32" s="83"/>
      <c r="D32" s="83"/>
    </row>
    <row r="33" ht="14.25" hidden="1" customHeight="1" spans="1:4">
      <c r="A33" s="83"/>
      <c r="B33" s="83"/>
      <c r="C33" s="83"/>
      <c r="D33" s="83"/>
    </row>
    <row r="34" ht="14.25" hidden="1" customHeight="1" spans="1:4">
      <c r="A34" s="83"/>
      <c r="B34" s="83"/>
      <c r="C34" s="83"/>
      <c r="D34" s="83"/>
    </row>
    <row r="35" ht="14.25" hidden="1" customHeight="1" spans="1:4">
      <c r="A35" s="83"/>
      <c r="B35" s="83"/>
      <c r="C35" s="83"/>
      <c r="D35" s="83"/>
    </row>
  </sheetData>
  <mergeCells count="2">
    <mergeCell ref="A1:D1"/>
    <mergeCell ref="A2:D35"/>
  </mergeCells>
  <pageMargins left="0.707638888888889" right="0.707638888888889" top="1.37777777777778" bottom="0.747916666666667" header="0.313888888888889" footer="0.313888888888889"/>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36"/>
  <sheetViews>
    <sheetView showZeros="0" topLeftCell="A7" workbookViewId="0">
      <selection activeCell="F10" sqref="F10"/>
    </sheetView>
  </sheetViews>
  <sheetFormatPr defaultColWidth="9" defaultRowHeight="14.25"/>
  <cols>
    <col min="1" max="1" width="38.125" style="271" customWidth="1"/>
    <col min="2" max="2" width="10.125" style="272" customWidth="1"/>
    <col min="3" max="6" width="11.625" style="272" customWidth="1"/>
    <col min="7" max="7" width="13.5" style="272" customWidth="1"/>
    <col min="8" max="8" width="40.375" style="272" customWidth="1"/>
    <col min="9" max="9" width="9.625" style="272" customWidth="1"/>
    <col min="10" max="13" width="11.625" style="272" customWidth="1"/>
    <col min="14" max="14" width="13.5" style="272" customWidth="1"/>
    <col min="15" max="257" width="9" style="272"/>
    <col min="258" max="258" width="36.75" style="272" customWidth="1"/>
    <col min="259" max="259" width="11.625" style="272" customWidth="1"/>
    <col min="260" max="260" width="8.125" style="272" customWidth="1"/>
    <col min="261" max="261" width="36.5" style="272" customWidth="1"/>
    <col min="262" max="262" width="10.75" style="272" customWidth="1"/>
    <col min="263" max="263" width="8.125" style="272" customWidth="1"/>
    <col min="264" max="264" width="9.125" style="272" customWidth="1"/>
    <col min="265" max="268" width="9" style="272" hidden="1" customWidth="1"/>
    <col min="269" max="513" width="9" style="272"/>
    <col min="514" max="514" width="36.75" style="272" customWidth="1"/>
    <col min="515" max="515" width="11.625" style="272" customWidth="1"/>
    <col min="516" max="516" width="8.125" style="272" customWidth="1"/>
    <col min="517" max="517" width="36.5" style="272" customWidth="1"/>
    <col min="518" max="518" width="10.75" style="272" customWidth="1"/>
    <col min="519" max="519" width="8.125" style="272" customWidth="1"/>
    <col min="520" max="520" width="9.125" style="272" customWidth="1"/>
    <col min="521" max="524" width="9" style="272" hidden="1" customWidth="1"/>
    <col min="525" max="769" width="9" style="272"/>
    <col min="770" max="770" width="36.75" style="272" customWidth="1"/>
    <col min="771" max="771" width="11.625" style="272" customWidth="1"/>
    <col min="772" max="772" width="8.125" style="272" customWidth="1"/>
    <col min="773" max="773" width="36.5" style="272" customWidth="1"/>
    <col min="774" max="774" width="10.75" style="272" customWidth="1"/>
    <col min="775" max="775" width="8.125" style="272" customWidth="1"/>
    <col min="776" max="776" width="9.125" style="272" customWidth="1"/>
    <col min="777" max="780" width="9" style="272" hidden="1" customWidth="1"/>
    <col min="781" max="1025" width="9" style="272"/>
    <col min="1026" max="1026" width="36.75" style="272" customWidth="1"/>
    <col min="1027" max="1027" width="11.625" style="272" customWidth="1"/>
    <col min="1028" max="1028" width="8.125" style="272" customWidth="1"/>
    <col min="1029" max="1029" width="36.5" style="272" customWidth="1"/>
    <col min="1030" max="1030" width="10.75" style="272" customWidth="1"/>
    <col min="1031" max="1031" width="8.125" style="272" customWidth="1"/>
    <col min="1032" max="1032" width="9.125" style="272" customWidth="1"/>
    <col min="1033" max="1036" width="9" style="272" hidden="1" customWidth="1"/>
    <col min="1037" max="1281" width="9" style="272"/>
    <col min="1282" max="1282" width="36.75" style="272" customWidth="1"/>
    <col min="1283" max="1283" width="11.625" style="272" customWidth="1"/>
    <col min="1284" max="1284" width="8.125" style="272" customWidth="1"/>
    <col min="1285" max="1285" width="36.5" style="272" customWidth="1"/>
    <col min="1286" max="1286" width="10.75" style="272" customWidth="1"/>
    <col min="1287" max="1287" width="8.125" style="272" customWidth="1"/>
    <col min="1288" max="1288" width="9.125" style="272" customWidth="1"/>
    <col min="1289" max="1292" width="9" style="272" hidden="1" customWidth="1"/>
    <col min="1293" max="1537" width="9" style="272"/>
    <col min="1538" max="1538" width="36.75" style="272" customWidth="1"/>
    <col min="1539" max="1539" width="11.625" style="272" customWidth="1"/>
    <col min="1540" max="1540" width="8.125" style="272" customWidth="1"/>
    <col min="1541" max="1541" width="36.5" style="272" customWidth="1"/>
    <col min="1542" max="1542" width="10.75" style="272" customWidth="1"/>
    <col min="1543" max="1543" width="8.125" style="272" customWidth="1"/>
    <col min="1544" max="1544" width="9.125" style="272" customWidth="1"/>
    <col min="1545" max="1548" width="9" style="272" hidden="1" customWidth="1"/>
    <col min="1549" max="1793" width="9" style="272"/>
    <col min="1794" max="1794" width="36.75" style="272" customWidth="1"/>
    <col min="1795" max="1795" width="11.625" style="272" customWidth="1"/>
    <col min="1796" max="1796" width="8.125" style="272" customWidth="1"/>
    <col min="1797" max="1797" width="36.5" style="272" customWidth="1"/>
    <col min="1798" max="1798" width="10.75" style="272" customWidth="1"/>
    <col min="1799" max="1799" width="8.125" style="272" customWidth="1"/>
    <col min="1800" max="1800" width="9.125" style="272" customWidth="1"/>
    <col min="1801" max="1804" width="9" style="272" hidden="1" customWidth="1"/>
    <col min="1805" max="2049" width="9" style="272"/>
    <col min="2050" max="2050" width="36.75" style="272" customWidth="1"/>
    <col min="2051" max="2051" width="11.625" style="272" customWidth="1"/>
    <col min="2052" max="2052" width="8.125" style="272" customWidth="1"/>
    <col min="2053" max="2053" width="36.5" style="272" customWidth="1"/>
    <col min="2054" max="2054" width="10.75" style="272" customWidth="1"/>
    <col min="2055" max="2055" width="8.125" style="272" customWidth="1"/>
    <col min="2056" max="2056" width="9.125" style="272" customWidth="1"/>
    <col min="2057" max="2060" width="9" style="272" hidden="1" customWidth="1"/>
    <col min="2061" max="2305" width="9" style="272"/>
    <col min="2306" max="2306" width="36.75" style="272" customWidth="1"/>
    <col min="2307" max="2307" width="11.625" style="272" customWidth="1"/>
    <col min="2308" max="2308" width="8.125" style="272" customWidth="1"/>
    <col min="2309" max="2309" width="36.5" style="272" customWidth="1"/>
    <col min="2310" max="2310" width="10.75" style="272" customWidth="1"/>
    <col min="2311" max="2311" width="8.125" style="272" customWidth="1"/>
    <col min="2312" max="2312" width="9.125" style="272" customWidth="1"/>
    <col min="2313" max="2316" width="9" style="272" hidden="1" customWidth="1"/>
    <col min="2317" max="2561" width="9" style="272"/>
    <col min="2562" max="2562" width="36.75" style="272" customWidth="1"/>
    <col min="2563" max="2563" width="11.625" style="272" customWidth="1"/>
    <col min="2564" max="2564" width="8.125" style="272" customWidth="1"/>
    <col min="2565" max="2565" width="36.5" style="272" customWidth="1"/>
    <col min="2566" max="2566" width="10.75" style="272" customWidth="1"/>
    <col min="2567" max="2567" width="8.125" style="272" customWidth="1"/>
    <col min="2568" max="2568" width="9.125" style="272" customWidth="1"/>
    <col min="2569" max="2572" width="9" style="272" hidden="1" customWidth="1"/>
    <col min="2573" max="2817" width="9" style="272"/>
    <col min="2818" max="2818" width="36.75" style="272" customWidth="1"/>
    <col min="2819" max="2819" width="11.625" style="272" customWidth="1"/>
    <col min="2820" max="2820" width="8.125" style="272" customWidth="1"/>
    <col min="2821" max="2821" width="36.5" style="272" customWidth="1"/>
    <col min="2822" max="2822" width="10.75" style="272" customWidth="1"/>
    <col min="2823" max="2823" width="8.125" style="272" customWidth="1"/>
    <col min="2824" max="2824" width="9.125" style="272" customWidth="1"/>
    <col min="2825" max="2828" width="9" style="272" hidden="1" customWidth="1"/>
    <col min="2829" max="3073" width="9" style="272"/>
    <col min="3074" max="3074" width="36.75" style="272" customWidth="1"/>
    <col min="3075" max="3075" width="11.625" style="272" customWidth="1"/>
    <col min="3076" max="3076" width="8.125" style="272" customWidth="1"/>
    <col min="3077" max="3077" width="36.5" style="272" customWidth="1"/>
    <col min="3078" max="3078" width="10.75" style="272" customWidth="1"/>
    <col min="3079" max="3079" width="8.125" style="272" customWidth="1"/>
    <col min="3080" max="3080" width="9.125" style="272" customWidth="1"/>
    <col min="3081" max="3084" width="9" style="272" hidden="1" customWidth="1"/>
    <col min="3085" max="3329" width="9" style="272"/>
    <col min="3330" max="3330" width="36.75" style="272" customWidth="1"/>
    <col min="3331" max="3331" width="11.625" style="272" customWidth="1"/>
    <col min="3332" max="3332" width="8.125" style="272" customWidth="1"/>
    <col min="3333" max="3333" width="36.5" style="272" customWidth="1"/>
    <col min="3334" max="3334" width="10.75" style="272" customWidth="1"/>
    <col min="3335" max="3335" width="8.125" style="272" customWidth="1"/>
    <col min="3336" max="3336" width="9.125" style="272" customWidth="1"/>
    <col min="3337" max="3340" width="9" style="272" hidden="1" customWidth="1"/>
    <col min="3341" max="3585" width="9" style="272"/>
    <col min="3586" max="3586" width="36.75" style="272" customWidth="1"/>
    <col min="3587" max="3587" width="11.625" style="272" customWidth="1"/>
    <col min="3588" max="3588" width="8.125" style="272" customWidth="1"/>
    <col min="3589" max="3589" width="36.5" style="272" customWidth="1"/>
    <col min="3590" max="3590" width="10.75" style="272" customWidth="1"/>
    <col min="3591" max="3591" width="8.125" style="272" customWidth="1"/>
    <col min="3592" max="3592" width="9.125" style="272" customWidth="1"/>
    <col min="3593" max="3596" width="9" style="272" hidden="1" customWidth="1"/>
    <col min="3597" max="3841" width="9" style="272"/>
    <col min="3842" max="3842" width="36.75" style="272" customWidth="1"/>
    <col min="3843" max="3843" width="11.625" style="272" customWidth="1"/>
    <col min="3844" max="3844" width="8.125" style="272" customWidth="1"/>
    <col min="3845" max="3845" width="36.5" style="272" customWidth="1"/>
    <col min="3846" max="3846" width="10.75" style="272" customWidth="1"/>
    <col min="3847" max="3847" width="8.125" style="272" customWidth="1"/>
    <col min="3848" max="3848" width="9.125" style="272" customWidth="1"/>
    <col min="3849" max="3852" width="9" style="272" hidden="1" customWidth="1"/>
    <col min="3853" max="4097" width="9" style="272"/>
    <col min="4098" max="4098" width="36.75" style="272" customWidth="1"/>
    <col min="4099" max="4099" width="11.625" style="272" customWidth="1"/>
    <col min="4100" max="4100" width="8.125" style="272" customWidth="1"/>
    <col min="4101" max="4101" width="36.5" style="272" customWidth="1"/>
    <col min="4102" max="4102" width="10.75" style="272" customWidth="1"/>
    <col min="4103" max="4103" width="8.125" style="272" customWidth="1"/>
    <col min="4104" max="4104" width="9.125" style="272" customWidth="1"/>
    <col min="4105" max="4108" width="9" style="272" hidden="1" customWidth="1"/>
    <col min="4109" max="4353" width="9" style="272"/>
    <col min="4354" max="4354" width="36.75" style="272" customWidth="1"/>
    <col min="4355" max="4355" width="11.625" style="272" customWidth="1"/>
    <col min="4356" max="4356" width="8.125" style="272" customWidth="1"/>
    <col min="4357" max="4357" width="36.5" style="272" customWidth="1"/>
    <col min="4358" max="4358" width="10.75" style="272" customWidth="1"/>
    <col min="4359" max="4359" width="8.125" style="272" customWidth="1"/>
    <col min="4360" max="4360" width="9.125" style="272" customWidth="1"/>
    <col min="4361" max="4364" width="9" style="272" hidden="1" customWidth="1"/>
    <col min="4365" max="4609" width="9" style="272"/>
    <col min="4610" max="4610" width="36.75" style="272" customWidth="1"/>
    <col min="4611" max="4611" width="11.625" style="272" customWidth="1"/>
    <col min="4612" max="4612" width="8.125" style="272" customWidth="1"/>
    <col min="4613" max="4613" width="36.5" style="272" customWidth="1"/>
    <col min="4614" max="4614" width="10.75" style="272" customWidth="1"/>
    <col min="4615" max="4615" width="8.125" style="272" customWidth="1"/>
    <col min="4616" max="4616" width="9.125" style="272" customWidth="1"/>
    <col min="4617" max="4620" width="9" style="272" hidden="1" customWidth="1"/>
    <col min="4621" max="4865" width="9" style="272"/>
    <col min="4866" max="4866" width="36.75" style="272" customWidth="1"/>
    <col min="4867" max="4867" width="11.625" style="272" customWidth="1"/>
    <col min="4868" max="4868" width="8.125" style="272" customWidth="1"/>
    <col min="4869" max="4869" width="36.5" style="272" customWidth="1"/>
    <col min="4870" max="4870" width="10.75" style="272" customWidth="1"/>
    <col min="4871" max="4871" width="8.125" style="272" customWidth="1"/>
    <col min="4872" max="4872" width="9.125" style="272" customWidth="1"/>
    <col min="4873" max="4876" width="9" style="272" hidden="1" customWidth="1"/>
    <col min="4877" max="5121" width="9" style="272"/>
    <col min="5122" max="5122" width="36.75" style="272" customWidth="1"/>
    <col min="5123" max="5123" width="11.625" style="272" customWidth="1"/>
    <col min="5124" max="5124" width="8.125" style="272" customWidth="1"/>
    <col min="5125" max="5125" width="36.5" style="272" customWidth="1"/>
    <col min="5126" max="5126" width="10.75" style="272" customWidth="1"/>
    <col min="5127" max="5127" width="8.125" style="272" customWidth="1"/>
    <col min="5128" max="5128" width="9.125" style="272" customWidth="1"/>
    <col min="5129" max="5132" width="9" style="272" hidden="1" customWidth="1"/>
    <col min="5133" max="5377" width="9" style="272"/>
    <col min="5378" max="5378" width="36.75" style="272" customWidth="1"/>
    <col min="5379" max="5379" width="11.625" style="272" customWidth="1"/>
    <col min="5380" max="5380" width="8.125" style="272" customWidth="1"/>
    <col min="5381" max="5381" width="36.5" style="272" customWidth="1"/>
    <col min="5382" max="5382" width="10.75" style="272" customWidth="1"/>
    <col min="5383" max="5383" width="8.125" style="272" customWidth="1"/>
    <col min="5384" max="5384" width="9.125" style="272" customWidth="1"/>
    <col min="5385" max="5388" width="9" style="272" hidden="1" customWidth="1"/>
    <col min="5389" max="5633" width="9" style="272"/>
    <col min="5634" max="5634" width="36.75" style="272" customWidth="1"/>
    <col min="5635" max="5635" width="11.625" style="272" customWidth="1"/>
    <col min="5636" max="5636" width="8.125" style="272" customWidth="1"/>
    <col min="5637" max="5637" width="36.5" style="272" customWidth="1"/>
    <col min="5638" max="5638" width="10.75" style="272" customWidth="1"/>
    <col min="5639" max="5639" width="8.125" style="272" customWidth="1"/>
    <col min="5640" max="5640" width="9.125" style="272" customWidth="1"/>
    <col min="5641" max="5644" width="9" style="272" hidden="1" customWidth="1"/>
    <col min="5645" max="5889" width="9" style="272"/>
    <col min="5890" max="5890" width="36.75" style="272" customWidth="1"/>
    <col min="5891" max="5891" width="11.625" style="272" customWidth="1"/>
    <col min="5892" max="5892" width="8.125" style="272" customWidth="1"/>
    <col min="5893" max="5893" width="36.5" style="272" customWidth="1"/>
    <col min="5894" max="5894" width="10.75" style="272" customWidth="1"/>
    <col min="5895" max="5895" width="8.125" style="272" customWidth="1"/>
    <col min="5896" max="5896" width="9.125" style="272" customWidth="1"/>
    <col min="5897" max="5900" width="9" style="272" hidden="1" customWidth="1"/>
    <col min="5901" max="6145" width="9" style="272"/>
    <col min="6146" max="6146" width="36.75" style="272" customWidth="1"/>
    <col min="6147" max="6147" width="11.625" style="272" customWidth="1"/>
    <col min="6148" max="6148" width="8.125" style="272" customWidth="1"/>
    <col min="6149" max="6149" width="36.5" style="272" customWidth="1"/>
    <col min="6150" max="6150" width="10.75" style="272" customWidth="1"/>
    <col min="6151" max="6151" width="8.125" style="272" customWidth="1"/>
    <col min="6152" max="6152" width="9.125" style="272" customWidth="1"/>
    <col min="6153" max="6156" width="9" style="272" hidden="1" customWidth="1"/>
    <col min="6157" max="6401" width="9" style="272"/>
    <col min="6402" max="6402" width="36.75" style="272" customWidth="1"/>
    <col min="6403" max="6403" width="11.625" style="272" customWidth="1"/>
    <col min="6404" max="6404" width="8.125" style="272" customWidth="1"/>
    <col min="6405" max="6405" width="36.5" style="272" customWidth="1"/>
    <col min="6406" max="6406" width="10.75" style="272" customWidth="1"/>
    <col min="6407" max="6407" width="8.125" style="272" customWidth="1"/>
    <col min="6408" max="6408" width="9.125" style="272" customWidth="1"/>
    <col min="6409" max="6412" width="9" style="272" hidden="1" customWidth="1"/>
    <col min="6413" max="6657" width="9" style="272"/>
    <col min="6658" max="6658" width="36.75" style="272" customWidth="1"/>
    <col min="6659" max="6659" width="11.625" style="272" customWidth="1"/>
    <col min="6660" max="6660" width="8.125" style="272" customWidth="1"/>
    <col min="6661" max="6661" width="36.5" style="272" customWidth="1"/>
    <col min="6662" max="6662" width="10.75" style="272" customWidth="1"/>
    <col min="6663" max="6663" width="8.125" style="272" customWidth="1"/>
    <col min="6664" max="6664" width="9.125" style="272" customWidth="1"/>
    <col min="6665" max="6668" width="9" style="272" hidden="1" customWidth="1"/>
    <col min="6669" max="6913" width="9" style="272"/>
    <col min="6914" max="6914" width="36.75" style="272" customWidth="1"/>
    <col min="6915" max="6915" width="11.625" style="272" customWidth="1"/>
    <col min="6916" max="6916" width="8.125" style="272" customWidth="1"/>
    <col min="6917" max="6917" width="36.5" style="272" customWidth="1"/>
    <col min="6918" max="6918" width="10.75" style="272" customWidth="1"/>
    <col min="6919" max="6919" width="8.125" style="272" customWidth="1"/>
    <col min="6920" max="6920" width="9.125" style="272" customWidth="1"/>
    <col min="6921" max="6924" width="9" style="272" hidden="1" customWidth="1"/>
    <col min="6925" max="7169" width="9" style="272"/>
    <col min="7170" max="7170" width="36.75" style="272" customWidth="1"/>
    <col min="7171" max="7171" width="11.625" style="272" customWidth="1"/>
    <col min="7172" max="7172" width="8.125" style="272" customWidth="1"/>
    <col min="7173" max="7173" width="36.5" style="272" customWidth="1"/>
    <col min="7174" max="7174" width="10.75" style="272" customWidth="1"/>
    <col min="7175" max="7175" width="8.125" style="272" customWidth="1"/>
    <col min="7176" max="7176" width="9.125" style="272" customWidth="1"/>
    <col min="7177" max="7180" width="9" style="272" hidden="1" customWidth="1"/>
    <col min="7181" max="7425" width="9" style="272"/>
    <col min="7426" max="7426" width="36.75" style="272" customWidth="1"/>
    <col min="7427" max="7427" width="11.625" style="272" customWidth="1"/>
    <col min="7428" max="7428" width="8.125" style="272" customWidth="1"/>
    <col min="7429" max="7429" width="36.5" style="272" customWidth="1"/>
    <col min="7430" max="7430" width="10.75" style="272" customWidth="1"/>
    <col min="7431" max="7431" width="8.125" style="272" customWidth="1"/>
    <col min="7432" max="7432" width="9.125" style="272" customWidth="1"/>
    <col min="7433" max="7436" width="9" style="272" hidden="1" customWidth="1"/>
    <col min="7437" max="7681" width="9" style="272"/>
    <col min="7682" max="7682" width="36.75" style="272" customWidth="1"/>
    <col min="7683" max="7683" width="11.625" style="272" customWidth="1"/>
    <col min="7684" max="7684" width="8.125" style="272" customWidth="1"/>
    <col min="7685" max="7685" width="36.5" style="272" customWidth="1"/>
    <col min="7686" max="7686" width="10.75" style="272" customWidth="1"/>
    <col min="7687" max="7687" width="8.125" style="272" customWidth="1"/>
    <col min="7688" max="7688" width="9.125" style="272" customWidth="1"/>
    <col min="7689" max="7692" width="9" style="272" hidden="1" customWidth="1"/>
    <col min="7693" max="7937" width="9" style="272"/>
    <col min="7938" max="7938" width="36.75" style="272" customWidth="1"/>
    <col min="7939" max="7939" width="11.625" style="272" customWidth="1"/>
    <col min="7940" max="7940" width="8.125" style="272" customWidth="1"/>
    <col min="7941" max="7941" width="36.5" style="272" customWidth="1"/>
    <col min="7942" max="7942" width="10.75" style="272" customWidth="1"/>
    <col min="7943" max="7943" width="8.125" style="272" customWidth="1"/>
    <col min="7944" max="7944" width="9.125" style="272" customWidth="1"/>
    <col min="7945" max="7948" width="9" style="272" hidden="1" customWidth="1"/>
    <col min="7949" max="8193" width="9" style="272"/>
    <col min="8194" max="8194" width="36.75" style="272" customWidth="1"/>
    <col min="8195" max="8195" width="11.625" style="272" customWidth="1"/>
    <col min="8196" max="8196" width="8.125" style="272" customWidth="1"/>
    <col min="8197" max="8197" width="36.5" style="272" customWidth="1"/>
    <col min="8198" max="8198" width="10.75" style="272" customWidth="1"/>
    <col min="8199" max="8199" width="8.125" style="272" customWidth="1"/>
    <col min="8200" max="8200" width="9.125" style="272" customWidth="1"/>
    <col min="8201" max="8204" width="9" style="272" hidden="1" customWidth="1"/>
    <col min="8205" max="8449" width="9" style="272"/>
    <col min="8450" max="8450" width="36.75" style="272" customWidth="1"/>
    <col min="8451" max="8451" width="11.625" style="272" customWidth="1"/>
    <col min="8452" max="8452" width="8.125" style="272" customWidth="1"/>
    <col min="8453" max="8453" width="36.5" style="272" customWidth="1"/>
    <col min="8454" max="8454" width="10.75" style="272" customWidth="1"/>
    <col min="8455" max="8455" width="8.125" style="272" customWidth="1"/>
    <col min="8456" max="8456" width="9.125" style="272" customWidth="1"/>
    <col min="8457" max="8460" width="9" style="272" hidden="1" customWidth="1"/>
    <col min="8461" max="8705" width="9" style="272"/>
    <col min="8706" max="8706" width="36.75" style="272" customWidth="1"/>
    <col min="8707" max="8707" width="11.625" style="272" customWidth="1"/>
    <col min="8708" max="8708" width="8.125" style="272" customWidth="1"/>
    <col min="8709" max="8709" width="36.5" style="272" customWidth="1"/>
    <col min="8710" max="8710" width="10.75" style="272" customWidth="1"/>
    <col min="8711" max="8711" width="8.125" style="272" customWidth="1"/>
    <col min="8712" max="8712" width="9.125" style="272" customWidth="1"/>
    <col min="8713" max="8716" width="9" style="272" hidden="1" customWidth="1"/>
    <col min="8717" max="8961" width="9" style="272"/>
    <col min="8962" max="8962" width="36.75" style="272" customWidth="1"/>
    <col min="8963" max="8963" width="11.625" style="272" customWidth="1"/>
    <col min="8964" max="8964" width="8.125" style="272" customWidth="1"/>
    <col min="8965" max="8965" width="36.5" style="272" customWidth="1"/>
    <col min="8966" max="8966" width="10.75" style="272" customWidth="1"/>
    <col min="8967" max="8967" width="8.125" style="272" customWidth="1"/>
    <col min="8968" max="8968" width="9.125" style="272" customWidth="1"/>
    <col min="8969" max="8972" width="9" style="272" hidden="1" customWidth="1"/>
    <col min="8973" max="9217" width="9" style="272"/>
    <col min="9218" max="9218" width="36.75" style="272" customWidth="1"/>
    <col min="9219" max="9219" width="11.625" style="272" customWidth="1"/>
    <col min="9220" max="9220" width="8.125" style="272" customWidth="1"/>
    <col min="9221" max="9221" width="36.5" style="272" customWidth="1"/>
    <col min="9222" max="9222" width="10.75" style="272" customWidth="1"/>
    <col min="9223" max="9223" width="8.125" style="272" customWidth="1"/>
    <col min="9224" max="9224" width="9.125" style="272" customWidth="1"/>
    <col min="9225" max="9228" width="9" style="272" hidden="1" customWidth="1"/>
    <col min="9229" max="9473" width="9" style="272"/>
    <col min="9474" max="9474" width="36.75" style="272" customWidth="1"/>
    <col min="9475" max="9475" width="11.625" style="272" customWidth="1"/>
    <col min="9476" max="9476" width="8.125" style="272" customWidth="1"/>
    <col min="9477" max="9477" width="36.5" style="272" customWidth="1"/>
    <col min="9478" max="9478" width="10.75" style="272" customWidth="1"/>
    <col min="9479" max="9479" width="8.125" style="272" customWidth="1"/>
    <col min="9480" max="9480" width="9.125" style="272" customWidth="1"/>
    <col min="9481" max="9484" width="9" style="272" hidden="1" customWidth="1"/>
    <col min="9485" max="9729" width="9" style="272"/>
    <col min="9730" max="9730" width="36.75" style="272" customWidth="1"/>
    <col min="9731" max="9731" width="11.625" style="272" customWidth="1"/>
    <col min="9732" max="9732" width="8.125" style="272" customWidth="1"/>
    <col min="9733" max="9733" width="36.5" style="272" customWidth="1"/>
    <col min="9734" max="9734" width="10.75" style="272" customWidth="1"/>
    <col min="9735" max="9735" width="8.125" style="272" customWidth="1"/>
    <col min="9736" max="9736" width="9.125" style="272" customWidth="1"/>
    <col min="9737" max="9740" width="9" style="272" hidden="1" customWidth="1"/>
    <col min="9741" max="9985" width="9" style="272"/>
    <col min="9986" max="9986" width="36.75" style="272" customWidth="1"/>
    <col min="9987" max="9987" width="11.625" style="272" customWidth="1"/>
    <col min="9988" max="9988" width="8.125" style="272" customWidth="1"/>
    <col min="9989" max="9989" width="36.5" style="272" customWidth="1"/>
    <col min="9990" max="9990" width="10.75" style="272" customWidth="1"/>
    <col min="9991" max="9991" width="8.125" style="272" customWidth="1"/>
    <col min="9992" max="9992" width="9.125" style="272" customWidth="1"/>
    <col min="9993" max="9996" width="9" style="272" hidden="1" customWidth="1"/>
    <col min="9997" max="10241" width="9" style="272"/>
    <col min="10242" max="10242" width="36.75" style="272" customWidth="1"/>
    <col min="10243" max="10243" width="11.625" style="272" customWidth="1"/>
    <col min="10244" max="10244" width="8.125" style="272" customWidth="1"/>
    <col min="10245" max="10245" width="36.5" style="272" customWidth="1"/>
    <col min="10246" max="10246" width="10.75" style="272" customWidth="1"/>
    <col min="10247" max="10247" width="8.125" style="272" customWidth="1"/>
    <col min="10248" max="10248" width="9.125" style="272" customWidth="1"/>
    <col min="10249" max="10252" width="9" style="272" hidden="1" customWidth="1"/>
    <col min="10253" max="10497" width="9" style="272"/>
    <col min="10498" max="10498" width="36.75" style="272" customWidth="1"/>
    <col min="10499" max="10499" width="11.625" style="272" customWidth="1"/>
    <col min="10500" max="10500" width="8.125" style="272" customWidth="1"/>
    <col min="10501" max="10501" width="36.5" style="272" customWidth="1"/>
    <col min="10502" max="10502" width="10.75" style="272" customWidth="1"/>
    <col min="10503" max="10503" width="8.125" style="272" customWidth="1"/>
    <col min="10504" max="10504" width="9.125" style="272" customWidth="1"/>
    <col min="10505" max="10508" width="9" style="272" hidden="1" customWidth="1"/>
    <col min="10509" max="10753" width="9" style="272"/>
    <col min="10754" max="10754" width="36.75" style="272" customWidth="1"/>
    <col min="10755" max="10755" width="11.625" style="272" customWidth="1"/>
    <col min="10756" max="10756" width="8.125" style="272" customWidth="1"/>
    <col min="10757" max="10757" width="36.5" style="272" customWidth="1"/>
    <col min="10758" max="10758" width="10.75" style="272" customWidth="1"/>
    <col min="10759" max="10759" width="8.125" style="272" customWidth="1"/>
    <col min="10760" max="10760" width="9.125" style="272" customWidth="1"/>
    <col min="10761" max="10764" width="9" style="272" hidden="1" customWidth="1"/>
    <col min="10765" max="11009" width="9" style="272"/>
    <col min="11010" max="11010" width="36.75" style="272" customWidth="1"/>
    <col min="11011" max="11011" width="11.625" style="272" customWidth="1"/>
    <col min="11012" max="11012" width="8.125" style="272" customWidth="1"/>
    <col min="11013" max="11013" width="36.5" style="272" customWidth="1"/>
    <col min="11014" max="11014" width="10.75" style="272" customWidth="1"/>
    <col min="11015" max="11015" width="8.125" style="272" customWidth="1"/>
    <col min="11016" max="11016" width="9.125" style="272" customWidth="1"/>
    <col min="11017" max="11020" width="9" style="272" hidden="1" customWidth="1"/>
    <col min="11021" max="11265" width="9" style="272"/>
    <col min="11266" max="11266" width="36.75" style="272" customWidth="1"/>
    <col min="11267" max="11267" width="11.625" style="272" customWidth="1"/>
    <col min="11268" max="11268" width="8.125" style="272" customWidth="1"/>
    <col min="11269" max="11269" width="36.5" style="272" customWidth="1"/>
    <col min="11270" max="11270" width="10.75" style="272" customWidth="1"/>
    <col min="11271" max="11271" width="8.125" style="272" customWidth="1"/>
    <col min="11272" max="11272" width="9.125" style="272" customWidth="1"/>
    <col min="11273" max="11276" width="9" style="272" hidden="1" customWidth="1"/>
    <col min="11277" max="11521" width="9" style="272"/>
    <col min="11522" max="11522" width="36.75" style="272" customWidth="1"/>
    <col min="11523" max="11523" width="11.625" style="272" customWidth="1"/>
    <col min="11524" max="11524" width="8.125" style="272" customWidth="1"/>
    <col min="11525" max="11525" width="36.5" style="272" customWidth="1"/>
    <col min="11526" max="11526" width="10.75" style="272" customWidth="1"/>
    <col min="11527" max="11527" width="8.125" style="272" customWidth="1"/>
    <col min="11528" max="11528" width="9.125" style="272" customWidth="1"/>
    <col min="11529" max="11532" width="9" style="272" hidden="1" customWidth="1"/>
    <col min="11533" max="11777" width="9" style="272"/>
    <col min="11778" max="11778" width="36.75" style="272" customWidth="1"/>
    <col min="11779" max="11779" width="11.625" style="272" customWidth="1"/>
    <col min="11780" max="11780" width="8.125" style="272" customWidth="1"/>
    <col min="11781" max="11781" width="36.5" style="272" customWidth="1"/>
    <col min="11782" max="11782" width="10.75" style="272" customWidth="1"/>
    <col min="11783" max="11783" width="8.125" style="272" customWidth="1"/>
    <col min="11784" max="11784" width="9.125" style="272" customWidth="1"/>
    <col min="11785" max="11788" width="9" style="272" hidden="1" customWidth="1"/>
    <col min="11789" max="12033" width="9" style="272"/>
    <col min="12034" max="12034" width="36.75" style="272" customWidth="1"/>
    <col min="12035" max="12035" width="11.625" style="272" customWidth="1"/>
    <col min="12036" max="12036" width="8.125" style="272" customWidth="1"/>
    <col min="12037" max="12037" width="36.5" style="272" customWidth="1"/>
    <col min="12038" max="12038" width="10.75" style="272" customWidth="1"/>
    <col min="12039" max="12039" width="8.125" style="272" customWidth="1"/>
    <col min="12040" max="12040" width="9.125" style="272" customWidth="1"/>
    <col min="12041" max="12044" width="9" style="272" hidden="1" customWidth="1"/>
    <col min="12045" max="12289" width="9" style="272"/>
    <col min="12290" max="12290" width="36.75" style="272" customWidth="1"/>
    <col min="12291" max="12291" width="11.625" style="272" customWidth="1"/>
    <col min="12292" max="12292" width="8.125" style="272" customWidth="1"/>
    <col min="12293" max="12293" width="36.5" style="272" customWidth="1"/>
    <col min="12294" max="12294" width="10.75" style="272" customWidth="1"/>
    <col min="12295" max="12295" width="8.125" style="272" customWidth="1"/>
    <col min="12296" max="12296" width="9.125" style="272" customWidth="1"/>
    <col min="12297" max="12300" width="9" style="272" hidden="1" customWidth="1"/>
    <col min="12301" max="12545" width="9" style="272"/>
    <col min="12546" max="12546" width="36.75" style="272" customWidth="1"/>
    <col min="12547" max="12547" width="11.625" style="272" customWidth="1"/>
    <col min="12548" max="12548" width="8.125" style="272" customWidth="1"/>
    <col min="12549" max="12549" width="36.5" style="272" customWidth="1"/>
    <col min="12550" max="12550" width="10.75" style="272" customWidth="1"/>
    <col min="12551" max="12551" width="8.125" style="272" customWidth="1"/>
    <col min="12552" max="12552" width="9.125" style="272" customWidth="1"/>
    <col min="12553" max="12556" width="9" style="272" hidden="1" customWidth="1"/>
    <col min="12557" max="12801" width="9" style="272"/>
    <col min="12802" max="12802" width="36.75" style="272" customWidth="1"/>
    <col min="12803" max="12803" width="11.625" style="272" customWidth="1"/>
    <col min="12804" max="12804" width="8.125" style="272" customWidth="1"/>
    <col min="12805" max="12805" width="36.5" style="272" customWidth="1"/>
    <col min="12806" max="12806" width="10.75" style="272" customWidth="1"/>
    <col min="12807" max="12807" width="8.125" style="272" customWidth="1"/>
    <col min="12808" max="12808" width="9.125" style="272" customWidth="1"/>
    <col min="12809" max="12812" width="9" style="272" hidden="1" customWidth="1"/>
    <col min="12813" max="13057" width="9" style="272"/>
    <col min="13058" max="13058" width="36.75" style="272" customWidth="1"/>
    <col min="13059" max="13059" width="11.625" style="272" customWidth="1"/>
    <col min="13060" max="13060" width="8.125" style="272" customWidth="1"/>
    <col min="13061" max="13061" width="36.5" style="272" customWidth="1"/>
    <col min="13062" max="13062" width="10.75" style="272" customWidth="1"/>
    <col min="13063" max="13063" width="8.125" style="272" customWidth="1"/>
    <col min="13064" max="13064" width="9.125" style="272" customWidth="1"/>
    <col min="13065" max="13068" width="9" style="272" hidden="1" customWidth="1"/>
    <col min="13069" max="13313" width="9" style="272"/>
    <col min="13314" max="13314" width="36.75" style="272" customWidth="1"/>
    <col min="13315" max="13315" width="11.625" style="272" customWidth="1"/>
    <col min="13316" max="13316" width="8.125" style="272" customWidth="1"/>
    <col min="13317" max="13317" width="36.5" style="272" customWidth="1"/>
    <col min="13318" max="13318" width="10.75" style="272" customWidth="1"/>
    <col min="13319" max="13319" width="8.125" style="272" customWidth="1"/>
    <col min="13320" max="13320" width="9.125" style="272" customWidth="1"/>
    <col min="13321" max="13324" width="9" style="272" hidden="1" customWidth="1"/>
    <col min="13325" max="13569" width="9" style="272"/>
    <col min="13570" max="13570" width="36.75" style="272" customWidth="1"/>
    <col min="13571" max="13571" width="11.625" style="272" customWidth="1"/>
    <col min="13572" max="13572" width="8.125" style="272" customWidth="1"/>
    <col min="13573" max="13573" width="36.5" style="272" customWidth="1"/>
    <col min="13574" max="13574" width="10.75" style="272" customWidth="1"/>
    <col min="13575" max="13575" width="8.125" style="272" customWidth="1"/>
    <col min="13576" max="13576" width="9.125" style="272" customWidth="1"/>
    <col min="13577" max="13580" width="9" style="272" hidden="1" customWidth="1"/>
    <col min="13581" max="13825" width="9" style="272"/>
    <col min="13826" max="13826" width="36.75" style="272" customWidth="1"/>
    <col min="13827" max="13827" width="11.625" style="272" customWidth="1"/>
    <col min="13828" max="13828" width="8.125" style="272" customWidth="1"/>
    <col min="13829" max="13829" width="36.5" style="272" customWidth="1"/>
    <col min="13830" max="13830" width="10.75" style="272" customWidth="1"/>
    <col min="13831" max="13831" width="8.125" style="272" customWidth="1"/>
    <col min="13832" max="13832" width="9.125" style="272" customWidth="1"/>
    <col min="13833" max="13836" width="9" style="272" hidden="1" customWidth="1"/>
    <col min="13837" max="14081" width="9" style="272"/>
    <col min="14082" max="14082" width="36.75" style="272" customWidth="1"/>
    <col min="14083" max="14083" width="11.625" style="272" customWidth="1"/>
    <col min="14084" max="14084" width="8.125" style="272" customWidth="1"/>
    <col min="14085" max="14085" width="36.5" style="272" customWidth="1"/>
    <col min="14086" max="14086" width="10.75" style="272" customWidth="1"/>
    <col min="14087" max="14087" width="8.125" style="272" customWidth="1"/>
    <col min="14088" max="14088" width="9.125" style="272" customWidth="1"/>
    <col min="14089" max="14092" width="9" style="272" hidden="1" customWidth="1"/>
    <col min="14093" max="14337" width="9" style="272"/>
    <col min="14338" max="14338" width="36.75" style="272" customWidth="1"/>
    <col min="14339" max="14339" width="11.625" style="272" customWidth="1"/>
    <col min="14340" max="14340" width="8.125" style="272" customWidth="1"/>
    <col min="14341" max="14341" width="36.5" style="272" customWidth="1"/>
    <col min="14342" max="14342" width="10.75" style="272" customWidth="1"/>
    <col min="14343" max="14343" width="8.125" style="272" customWidth="1"/>
    <col min="14344" max="14344" width="9.125" style="272" customWidth="1"/>
    <col min="14345" max="14348" width="9" style="272" hidden="1" customWidth="1"/>
    <col min="14349" max="14593" width="9" style="272"/>
    <col min="14594" max="14594" width="36.75" style="272" customWidth="1"/>
    <col min="14595" max="14595" width="11.625" style="272" customWidth="1"/>
    <col min="14596" max="14596" width="8.125" style="272" customWidth="1"/>
    <col min="14597" max="14597" width="36.5" style="272" customWidth="1"/>
    <col min="14598" max="14598" width="10.75" style="272" customWidth="1"/>
    <col min="14599" max="14599" width="8.125" style="272" customWidth="1"/>
    <col min="14600" max="14600" width="9.125" style="272" customWidth="1"/>
    <col min="14601" max="14604" width="9" style="272" hidden="1" customWidth="1"/>
    <col min="14605" max="14849" width="9" style="272"/>
    <col min="14850" max="14850" width="36.75" style="272" customWidth="1"/>
    <col min="14851" max="14851" width="11.625" style="272" customWidth="1"/>
    <col min="14852" max="14852" width="8.125" style="272" customWidth="1"/>
    <col min="14853" max="14853" width="36.5" style="272" customWidth="1"/>
    <col min="14854" max="14854" width="10.75" style="272" customWidth="1"/>
    <col min="14855" max="14855" width="8.125" style="272" customWidth="1"/>
    <col min="14856" max="14856" width="9.125" style="272" customWidth="1"/>
    <col min="14857" max="14860" width="9" style="272" hidden="1" customWidth="1"/>
    <col min="14861" max="15105" width="9" style="272"/>
    <col min="15106" max="15106" width="36.75" style="272" customWidth="1"/>
    <col min="15107" max="15107" width="11.625" style="272" customWidth="1"/>
    <col min="15108" max="15108" width="8.125" style="272" customWidth="1"/>
    <col min="15109" max="15109" width="36.5" style="272" customWidth="1"/>
    <col min="15110" max="15110" width="10.75" style="272" customWidth="1"/>
    <col min="15111" max="15111" width="8.125" style="272" customWidth="1"/>
    <col min="15112" max="15112" width="9.125" style="272" customWidth="1"/>
    <col min="15113" max="15116" width="9" style="272" hidden="1" customWidth="1"/>
    <col min="15117" max="15361" width="9" style="272"/>
    <col min="15362" max="15362" width="36.75" style="272" customWidth="1"/>
    <col min="15363" max="15363" width="11.625" style="272" customWidth="1"/>
    <col min="15364" max="15364" width="8.125" style="272" customWidth="1"/>
    <col min="15365" max="15365" width="36.5" style="272" customWidth="1"/>
    <col min="15366" max="15366" width="10.75" style="272" customWidth="1"/>
    <col min="15367" max="15367" width="8.125" style="272" customWidth="1"/>
    <col min="15368" max="15368" width="9.125" style="272" customWidth="1"/>
    <col min="15369" max="15372" width="9" style="272" hidden="1" customWidth="1"/>
    <col min="15373" max="15617" width="9" style="272"/>
    <col min="15618" max="15618" width="36.75" style="272" customWidth="1"/>
    <col min="15619" max="15619" width="11.625" style="272" customWidth="1"/>
    <col min="15620" max="15620" width="8.125" style="272" customWidth="1"/>
    <col min="15621" max="15621" width="36.5" style="272" customWidth="1"/>
    <col min="15622" max="15622" width="10.75" style="272" customWidth="1"/>
    <col min="15623" max="15623" width="8.125" style="272" customWidth="1"/>
    <col min="15624" max="15624" width="9.125" style="272" customWidth="1"/>
    <col min="15625" max="15628" width="9" style="272" hidden="1" customWidth="1"/>
    <col min="15629" max="15873" width="9" style="272"/>
    <col min="15874" max="15874" width="36.75" style="272" customWidth="1"/>
    <col min="15875" max="15875" width="11.625" style="272" customWidth="1"/>
    <col min="15876" max="15876" width="8.125" style="272" customWidth="1"/>
    <col min="15877" max="15877" width="36.5" style="272" customWidth="1"/>
    <col min="15878" max="15878" width="10.75" style="272" customWidth="1"/>
    <col min="15879" max="15879" width="8.125" style="272" customWidth="1"/>
    <col min="15880" max="15880" width="9.125" style="272" customWidth="1"/>
    <col min="15881" max="15884" width="9" style="272" hidden="1" customWidth="1"/>
    <col min="15885" max="16129" width="9" style="272"/>
    <col min="16130" max="16130" width="36.75" style="272" customWidth="1"/>
    <col min="16131" max="16131" width="11.625" style="272" customWidth="1"/>
    <col min="16132" max="16132" width="8.125" style="272" customWidth="1"/>
    <col min="16133" max="16133" width="36.5" style="272" customWidth="1"/>
    <col min="16134" max="16134" width="10.75" style="272" customWidth="1"/>
    <col min="16135" max="16135" width="8.125" style="272" customWidth="1"/>
    <col min="16136" max="16136" width="9.125" style="272" customWidth="1"/>
    <col min="16137" max="16140" width="9" style="272" hidden="1" customWidth="1"/>
    <col min="16141" max="16384" width="9" style="272"/>
  </cols>
  <sheetData>
    <row r="1" ht="18.75" spans="1:14">
      <c r="A1" s="60" t="s">
        <v>1583</v>
      </c>
      <c r="B1" s="60"/>
      <c r="C1" s="60"/>
      <c r="D1" s="60"/>
      <c r="E1" s="60"/>
      <c r="F1" s="60"/>
      <c r="G1" s="60"/>
      <c r="H1" s="60"/>
      <c r="I1" s="60"/>
      <c r="J1" s="60"/>
      <c r="K1" s="60"/>
      <c r="L1" s="60"/>
      <c r="M1" s="60"/>
      <c r="N1" s="60"/>
    </row>
    <row r="2" ht="24.75" customHeight="1" spans="1:14">
      <c r="A2" s="90" t="s">
        <v>1584</v>
      </c>
      <c r="B2" s="90"/>
      <c r="C2" s="90"/>
      <c r="D2" s="90"/>
      <c r="E2" s="90"/>
      <c r="F2" s="90"/>
      <c r="G2" s="90"/>
      <c r="H2" s="90"/>
      <c r="I2" s="90"/>
      <c r="J2" s="90"/>
      <c r="K2" s="90"/>
      <c r="L2" s="90"/>
      <c r="M2" s="90"/>
      <c r="N2" s="90"/>
    </row>
    <row r="3" ht="18.75" spans="1:14">
      <c r="A3" s="273"/>
      <c r="B3" s="274"/>
      <c r="C3" s="274"/>
      <c r="D3" s="274"/>
      <c r="E3" s="274"/>
      <c r="F3" s="274"/>
      <c r="G3" s="274"/>
      <c r="H3" s="275"/>
      <c r="J3" s="274"/>
      <c r="K3" s="274"/>
      <c r="L3" s="274"/>
      <c r="M3" s="274"/>
      <c r="N3" s="294" t="s">
        <v>2</v>
      </c>
    </row>
    <row r="4" ht="56.25" spans="1:14">
      <c r="A4" s="276" t="s">
        <v>4</v>
      </c>
      <c r="B4" s="277" t="s">
        <v>61</v>
      </c>
      <c r="C4" s="277" t="s">
        <v>62</v>
      </c>
      <c r="D4" s="277" t="s">
        <v>63</v>
      </c>
      <c r="E4" s="277" t="s">
        <v>5</v>
      </c>
      <c r="F4" s="277" t="s">
        <v>64</v>
      </c>
      <c r="G4" s="278" t="s">
        <v>65</v>
      </c>
      <c r="H4" s="276" t="s">
        <v>1560</v>
      </c>
      <c r="I4" s="277" t="s">
        <v>61</v>
      </c>
      <c r="J4" s="277" t="s">
        <v>62</v>
      </c>
      <c r="K4" s="277" t="s">
        <v>63</v>
      </c>
      <c r="L4" s="277" t="s">
        <v>5</v>
      </c>
      <c r="M4" s="277" t="s">
        <v>64</v>
      </c>
      <c r="N4" s="278" t="s">
        <v>65</v>
      </c>
    </row>
    <row r="5" ht="37.5" customHeight="1" spans="1:14">
      <c r="A5" s="279" t="s">
        <v>67</v>
      </c>
      <c r="B5" s="280"/>
      <c r="C5" s="281"/>
      <c r="D5" s="281"/>
      <c r="E5" s="281"/>
      <c r="F5" s="281"/>
      <c r="G5" s="282"/>
      <c r="H5" s="279" t="s">
        <v>67</v>
      </c>
      <c r="I5" s="280"/>
      <c r="J5" s="281"/>
      <c r="K5" s="281"/>
      <c r="L5" s="281"/>
      <c r="M5" s="281"/>
      <c r="N5" s="282"/>
    </row>
    <row r="6" ht="30.75" customHeight="1" spans="1:14">
      <c r="A6" s="283" t="s">
        <v>1585</v>
      </c>
      <c r="B6" s="280"/>
      <c r="C6" s="281"/>
      <c r="D6" s="281"/>
      <c r="E6" s="281"/>
      <c r="F6" s="281"/>
      <c r="G6" s="282"/>
      <c r="H6" s="283" t="s">
        <v>1586</v>
      </c>
      <c r="I6" s="280"/>
      <c r="J6" s="281"/>
      <c r="K6" s="281"/>
      <c r="L6" s="281"/>
      <c r="M6" s="281"/>
      <c r="N6" s="282"/>
    </row>
    <row r="7" ht="36.75" customHeight="1" spans="1:14">
      <c r="A7" s="284" t="s">
        <v>1587</v>
      </c>
      <c r="B7" s="122"/>
      <c r="C7" s="285"/>
      <c r="D7" s="285"/>
      <c r="E7" s="285"/>
      <c r="F7" s="285"/>
      <c r="G7" s="286"/>
      <c r="H7" s="284" t="s">
        <v>1588</v>
      </c>
      <c r="I7" s="122">
        <f>SUM(I8:I10)</f>
        <v>0</v>
      </c>
      <c r="J7" s="285"/>
      <c r="K7" s="285"/>
      <c r="L7" s="285"/>
      <c r="M7" s="285"/>
      <c r="N7" s="286"/>
    </row>
    <row r="8" ht="36.75" customHeight="1" spans="1:14">
      <c r="A8" s="287" t="s">
        <v>1589</v>
      </c>
      <c r="B8" s="122"/>
      <c r="C8" s="285"/>
      <c r="D8" s="285"/>
      <c r="E8" s="285"/>
      <c r="F8" s="285"/>
      <c r="G8" s="286"/>
      <c r="H8" s="287" t="s">
        <v>1589</v>
      </c>
      <c r="I8" s="122"/>
      <c r="J8" s="285"/>
      <c r="K8" s="285"/>
      <c r="L8" s="285"/>
      <c r="M8" s="285"/>
      <c r="N8" s="286"/>
    </row>
    <row r="9" ht="36.75" customHeight="1" spans="1:14">
      <c r="A9" s="287" t="s">
        <v>1590</v>
      </c>
      <c r="B9" s="122"/>
      <c r="C9" s="285"/>
      <c r="D9" s="285"/>
      <c r="E9" s="285"/>
      <c r="F9" s="285"/>
      <c r="G9" s="286"/>
      <c r="H9" s="287" t="s">
        <v>1590</v>
      </c>
      <c r="I9" s="122"/>
      <c r="J9" s="285"/>
      <c r="K9" s="285"/>
      <c r="L9" s="285"/>
      <c r="M9" s="285"/>
      <c r="N9" s="286"/>
    </row>
    <row r="10" ht="36.75" customHeight="1" spans="1:14">
      <c r="A10" s="287" t="s">
        <v>1591</v>
      </c>
      <c r="B10" s="122"/>
      <c r="C10" s="285"/>
      <c r="D10" s="285"/>
      <c r="E10" s="285"/>
      <c r="F10" s="285"/>
      <c r="G10" s="286"/>
      <c r="H10" s="287" t="s">
        <v>1591</v>
      </c>
      <c r="I10" s="122"/>
      <c r="J10" s="285"/>
      <c r="K10" s="285"/>
      <c r="L10" s="285"/>
      <c r="M10" s="285"/>
      <c r="N10" s="286"/>
    </row>
    <row r="11" ht="36.75" customHeight="1" spans="1:14">
      <c r="A11" s="284" t="s">
        <v>1592</v>
      </c>
      <c r="B11" s="122">
        <f>B12+B13</f>
        <v>0</v>
      </c>
      <c r="C11" s="285"/>
      <c r="D11" s="285"/>
      <c r="E11" s="285"/>
      <c r="F11" s="285"/>
      <c r="G11" s="286"/>
      <c r="H11" s="284" t="s">
        <v>1593</v>
      </c>
      <c r="I11" s="122">
        <f>I12+I13</f>
        <v>0</v>
      </c>
      <c r="J11" s="285"/>
      <c r="K11" s="285"/>
      <c r="L11" s="285"/>
      <c r="M11" s="285"/>
      <c r="N11" s="286"/>
    </row>
    <row r="12" ht="36.75" customHeight="1" spans="1:14">
      <c r="A12" s="288" t="s">
        <v>1594</v>
      </c>
      <c r="B12" s="122"/>
      <c r="C12" s="285"/>
      <c r="D12" s="285"/>
      <c r="E12" s="285"/>
      <c r="F12" s="285"/>
      <c r="G12" s="286"/>
      <c r="H12" s="287" t="s">
        <v>1595</v>
      </c>
      <c r="I12" s="122"/>
      <c r="J12" s="285"/>
      <c r="K12" s="285"/>
      <c r="L12" s="285"/>
      <c r="M12" s="285"/>
      <c r="N12" s="286"/>
    </row>
    <row r="13" ht="36.75" customHeight="1" spans="1:14">
      <c r="A13" s="287" t="s">
        <v>1596</v>
      </c>
      <c r="B13" s="122"/>
      <c r="C13" s="285"/>
      <c r="D13" s="285"/>
      <c r="E13" s="285"/>
      <c r="F13" s="285"/>
      <c r="G13" s="286"/>
      <c r="H13" s="287" t="s">
        <v>1596</v>
      </c>
      <c r="I13" s="122"/>
      <c r="J13" s="285"/>
      <c r="K13" s="285"/>
      <c r="L13" s="285"/>
      <c r="M13" s="285"/>
      <c r="N13" s="286"/>
    </row>
    <row r="14" ht="36.75" customHeight="1" spans="1:14">
      <c r="A14" s="284" t="s">
        <v>1597</v>
      </c>
      <c r="B14" s="122"/>
      <c r="C14" s="285"/>
      <c r="D14" s="285"/>
      <c r="E14" s="285"/>
      <c r="F14" s="285"/>
      <c r="G14" s="286"/>
      <c r="H14" s="284" t="s">
        <v>1598</v>
      </c>
      <c r="I14" s="122"/>
      <c r="J14" s="285"/>
      <c r="K14" s="285"/>
      <c r="L14" s="285"/>
      <c r="M14" s="285"/>
      <c r="N14" s="286"/>
    </row>
    <row r="15" ht="36.75" customHeight="1" spans="1:14">
      <c r="A15" s="284" t="s">
        <v>1599</v>
      </c>
      <c r="B15" s="122"/>
      <c r="C15" s="285"/>
      <c r="D15" s="285"/>
      <c r="E15" s="285"/>
      <c r="F15" s="285"/>
      <c r="G15" s="286"/>
      <c r="H15" s="284" t="s">
        <v>1600</v>
      </c>
      <c r="I15" s="122"/>
      <c r="J15" s="285"/>
      <c r="K15" s="285"/>
      <c r="L15" s="285"/>
      <c r="M15" s="285"/>
      <c r="N15" s="286"/>
    </row>
    <row r="16" ht="36.75" customHeight="1" spans="1:14">
      <c r="A16" s="289"/>
      <c r="B16" s="290"/>
      <c r="C16" s="290"/>
      <c r="D16" s="290"/>
      <c r="E16" s="290"/>
      <c r="F16" s="290"/>
      <c r="G16" s="290"/>
      <c r="H16" s="291" t="s">
        <v>1601</v>
      </c>
      <c r="I16" s="290"/>
      <c r="J16" s="290"/>
      <c r="K16" s="290"/>
      <c r="L16" s="290"/>
      <c r="M16" s="290"/>
      <c r="N16" s="290"/>
    </row>
    <row r="17" ht="38.25" customHeight="1" spans="1:13">
      <c r="A17" s="292"/>
      <c r="B17" s="292"/>
      <c r="C17" s="292"/>
      <c r="D17" s="292"/>
      <c r="E17" s="292"/>
      <c r="F17" s="292"/>
      <c r="G17" s="292"/>
      <c r="H17" s="292"/>
      <c r="I17" s="292"/>
      <c r="J17" s="292"/>
      <c r="K17" s="292"/>
      <c r="L17" s="292"/>
      <c r="M17" s="292"/>
    </row>
    <row r="18" ht="13.5" spans="1:13">
      <c r="A18" s="292" t="s">
        <v>1602</v>
      </c>
      <c r="B18" s="292"/>
      <c r="C18" s="292"/>
      <c r="D18" s="292"/>
      <c r="E18" s="292"/>
      <c r="F18" s="292"/>
      <c r="G18" s="292"/>
      <c r="H18" s="292"/>
      <c r="I18" s="292"/>
      <c r="J18" s="292"/>
      <c r="K18" s="292"/>
      <c r="L18" s="292"/>
      <c r="M18" s="292"/>
    </row>
    <row r="19" spans="1:13">
      <c r="A19" s="272"/>
      <c r="B19" s="293"/>
      <c r="C19" s="293"/>
      <c r="D19" s="293"/>
      <c r="E19" s="293"/>
      <c r="F19" s="293"/>
      <c r="I19" s="293"/>
      <c r="J19" s="293"/>
      <c r="K19" s="293"/>
      <c r="L19" s="293"/>
      <c r="M19" s="293"/>
    </row>
    <row r="20" spans="1:1">
      <c r="A20" s="272"/>
    </row>
    <row r="21" spans="1:1">
      <c r="A21" s="272"/>
    </row>
    <row r="22" spans="1:1">
      <c r="A22" s="272"/>
    </row>
    <row r="23" spans="1:1">
      <c r="A23" s="272"/>
    </row>
    <row r="24" spans="1:1">
      <c r="A24" s="272"/>
    </row>
    <row r="25" spans="1:1">
      <c r="A25" s="272"/>
    </row>
    <row r="26" spans="1:1">
      <c r="A26" s="272"/>
    </row>
    <row r="27" spans="1:1">
      <c r="A27" s="272"/>
    </row>
    <row r="28" spans="1:1">
      <c r="A28" s="272"/>
    </row>
    <row r="29" spans="1:1">
      <c r="A29" s="272"/>
    </row>
    <row r="30" spans="1:1">
      <c r="A30" s="272"/>
    </row>
    <row r="31" spans="1:1">
      <c r="A31" s="272"/>
    </row>
    <row r="32" spans="1:1">
      <c r="A32" s="272"/>
    </row>
    <row r="33" spans="1:1">
      <c r="A33" s="272"/>
    </row>
    <row r="34" spans="1:1">
      <c r="A34" s="272"/>
    </row>
    <row r="35" spans="1:1">
      <c r="A35" s="272"/>
    </row>
    <row r="36" spans="1:1">
      <c r="A36" s="272"/>
    </row>
  </sheetData>
  <mergeCells count="5">
    <mergeCell ref="A1:N1"/>
    <mergeCell ref="A2:N2"/>
    <mergeCell ref="A3:B3"/>
    <mergeCell ref="A17:M17"/>
    <mergeCell ref="A18:M18"/>
  </mergeCells>
  <printOptions horizontalCentered="1"/>
  <pageMargins left="0.235416666666667" right="0.235416666666667" top="0.5" bottom="0.313888888888889" header="0.313888888888889" footer="0.313888888888889"/>
  <pageSetup paperSize="9" scale="71" orientation="landscape"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6"/>
  <sheetViews>
    <sheetView workbookViewId="0">
      <selection activeCell="E25" sqref="E25"/>
    </sheetView>
  </sheetViews>
  <sheetFormatPr defaultColWidth="9" defaultRowHeight="13.5" outlineLevelCol="3"/>
  <cols>
    <col min="1" max="4" width="23.625" customWidth="1"/>
    <col min="5" max="5" width="28.875" customWidth="1"/>
  </cols>
  <sheetData>
    <row r="1" ht="72" customHeight="1" spans="1:4">
      <c r="A1" s="55" t="s">
        <v>1603</v>
      </c>
      <c r="B1" s="55"/>
      <c r="C1" s="55"/>
      <c r="D1" s="55"/>
    </row>
    <row r="2" customHeight="1" spans="1:4">
      <c r="A2" s="56" t="s">
        <v>1604</v>
      </c>
      <c r="B2" s="57"/>
      <c r="C2" s="57"/>
      <c r="D2" s="57"/>
    </row>
    <row r="3" customHeight="1" spans="1:4">
      <c r="A3" s="57"/>
      <c r="B3" s="57"/>
      <c r="C3" s="57"/>
      <c r="D3" s="57"/>
    </row>
    <row r="4" customHeight="1" spans="1:4">
      <c r="A4" s="57"/>
      <c r="B4" s="57"/>
      <c r="C4" s="57"/>
      <c r="D4" s="57"/>
    </row>
    <row r="5" customHeight="1" spans="1:4">
      <c r="A5" s="57"/>
      <c r="B5" s="57"/>
      <c r="C5" s="57"/>
      <c r="D5" s="57"/>
    </row>
    <row r="6" customHeight="1" spans="1:4">
      <c r="A6" s="57"/>
      <c r="B6" s="57"/>
      <c r="C6" s="57"/>
      <c r="D6" s="57"/>
    </row>
    <row r="7" customHeight="1" spans="1:4">
      <c r="A7" s="57"/>
      <c r="B7" s="57"/>
      <c r="C7" s="57"/>
      <c r="D7" s="57"/>
    </row>
    <row r="8" customHeight="1" spans="1:4">
      <c r="A8" s="57"/>
      <c r="B8" s="57"/>
      <c r="C8" s="57"/>
      <c r="D8" s="57"/>
    </row>
    <row r="9" customHeight="1" spans="1:4">
      <c r="A9" s="57"/>
      <c r="B9" s="57"/>
      <c r="C9" s="57"/>
      <c r="D9" s="57"/>
    </row>
    <row r="10" customHeight="1" spans="1:4">
      <c r="A10" s="57"/>
      <c r="B10" s="57"/>
      <c r="C10" s="57"/>
      <c r="D10" s="57"/>
    </row>
    <row r="11" customHeight="1" spans="1:4">
      <c r="A11" s="57"/>
      <c r="B11" s="57"/>
      <c r="C11" s="57"/>
      <c r="D11" s="57"/>
    </row>
    <row r="12" customHeight="1" spans="1:4">
      <c r="A12" s="57"/>
      <c r="B12" s="57"/>
      <c r="C12" s="57"/>
      <c r="D12" s="57"/>
    </row>
    <row r="13" customHeight="1" spans="1:4">
      <c r="A13" s="57"/>
      <c r="B13" s="57"/>
      <c r="C13" s="57"/>
      <c r="D13" s="57"/>
    </row>
    <row r="14" customHeight="1" spans="1:4">
      <c r="A14" s="57"/>
      <c r="B14" s="57"/>
      <c r="C14" s="57"/>
      <c r="D14" s="57"/>
    </row>
    <row r="15" customHeight="1" spans="1:4">
      <c r="A15" s="57"/>
      <c r="B15" s="57"/>
      <c r="C15" s="57"/>
      <c r="D15" s="57"/>
    </row>
    <row r="16" customHeight="1" spans="1:4">
      <c r="A16" s="57"/>
      <c r="B16" s="57"/>
      <c r="C16" s="57"/>
      <c r="D16" s="57"/>
    </row>
    <row r="17" customHeight="1" spans="1:4">
      <c r="A17" s="57"/>
      <c r="B17" s="57"/>
      <c r="C17" s="57"/>
      <c r="D17" s="57"/>
    </row>
    <row r="18" customHeight="1" spans="1:4">
      <c r="A18" s="57"/>
      <c r="B18" s="57"/>
      <c r="C18" s="57"/>
      <c r="D18" s="57"/>
    </row>
    <row r="19" customHeight="1" spans="1:4">
      <c r="A19" s="57"/>
      <c r="B19" s="57"/>
      <c r="C19" s="57"/>
      <c r="D19" s="57"/>
    </row>
    <row r="20" customHeight="1" spans="1:4">
      <c r="A20" s="57"/>
      <c r="B20" s="57"/>
      <c r="C20" s="57"/>
      <c r="D20" s="57"/>
    </row>
    <row r="21" customHeight="1" spans="1:4">
      <c r="A21" s="57"/>
      <c r="B21" s="57"/>
      <c r="C21" s="57"/>
      <c r="D21" s="57"/>
    </row>
    <row r="22" customHeight="1" spans="1:4">
      <c r="A22" s="57"/>
      <c r="B22" s="57"/>
      <c r="C22" s="57"/>
      <c r="D22" s="57"/>
    </row>
    <row r="23" customHeight="1" spans="1:4">
      <c r="A23" s="57"/>
      <c r="B23" s="57"/>
      <c r="C23" s="57"/>
      <c r="D23" s="57"/>
    </row>
    <row r="24" customHeight="1" spans="1:4">
      <c r="A24" s="57"/>
      <c r="B24" s="57"/>
      <c r="C24" s="57"/>
      <c r="D24" s="57"/>
    </row>
    <row r="25" customHeight="1" spans="1:4">
      <c r="A25" s="57"/>
      <c r="B25" s="57"/>
      <c r="C25" s="57"/>
      <c r="D25" s="57"/>
    </row>
    <row r="26" customHeight="1" spans="1:4">
      <c r="A26" s="57"/>
      <c r="B26" s="57"/>
      <c r="C26" s="57"/>
      <c r="D26" s="57"/>
    </row>
    <row r="27" customHeight="1" spans="1:4">
      <c r="A27" s="57"/>
      <c r="B27" s="57"/>
      <c r="C27" s="57"/>
      <c r="D27" s="57"/>
    </row>
    <row r="28" customHeight="1" spans="1:4">
      <c r="A28" s="57"/>
      <c r="B28" s="57"/>
      <c r="C28" s="57"/>
      <c r="D28" s="57"/>
    </row>
    <row r="29" customHeight="1" spans="1:4">
      <c r="A29" s="57"/>
      <c r="B29" s="57"/>
      <c r="C29" s="57"/>
      <c r="D29" s="57"/>
    </row>
    <row r="30" customHeight="1" spans="1:4">
      <c r="A30" s="57"/>
      <c r="B30" s="57"/>
      <c r="C30" s="57"/>
      <c r="D30" s="57"/>
    </row>
    <row r="31" customHeight="1" spans="1:4">
      <c r="A31" s="57"/>
      <c r="B31" s="57"/>
      <c r="C31" s="57"/>
      <c r="D31" s="57"/>
    </row>
    <row r="32" customHeight="1" spans="1:4">
      <c r="A32" s="57"/>
      <c r="B32" s="57"/>
      <c r="C32" s="57"/>
      <c r="D32" s="57"/>
    </row>
    <row r="33" customHeight="1" spans="1:4">
      <c r="A33" s="57"/>
      <c r="B33" s="57"/>
      <c r="C33" s="57"/>
      <c r="D33" s="57"/>
    </row>
    <row r="34" customHeight="1" spans="1:4">
      <c r="A34" s="57"/>
      <c r="B34" s="57"/>
      <c r="C34" s="57"/>
      <c r="D34" s="57"/>
    </row>
    <row r="35" customHeight="1" spans="1:4">
      <c r="A35" s="57"/>
      <c r="B35" s="57"/>
      <c r="C35" s="57"/>
      <c r="D35" s="57"/>
    </row>
    <row r="36" ht="20" customHeight="1" spans="1:4">
      <c r="A36" s="270"/>
      <c r="B36" s="270"/>
      <c r="C36" s="270"/>
      <c r="D36" s="270"/>
    </row>
  </sheetData>
  <mergeCells count="3">
    <mergeCell ref="A1:D1"/>
    <mergeCell ref="A36:D36"/>
    <mergeCell ref="A2:D35"/>
  </mergeCells>
  <pageMargins left="0.707638888888889" right="0.707638888888889" top="1.37777777777778" bottom="0.747916666666667" header="0.313888888888889" footer="0.313888888888889"/>
  <pageSetup paperSize="9" scale="9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46"/>
  <sheetViews>
    <sheetView workbookViewId="0">
      <selection activeCell="E34" sqref="E34:E36"/>
    </sheetView>
  </sheetViews>
  <sheetFormatPr defaultColWidth="9" defaultRowHeight="13.5"/>
  <cols>
    <col min="1" max="1" width="31" style="243" customWidth="1"/>
    <col min="2" max="2" width="12.5" style="244" customWidth="1"/>
    <col min="3" max="3" width="9.25" style="245" customWidth="1"/>
    <col min="4" max="4" width="31.5" style="243" customWidth="1"/>
    <col min="5" max="5" width="12" style="243" customWidth="1"/>
    <col min="6" max="6" width="9.5" style="243" customWidth="1"/>
    <col min="7" max="7" width="11.625" style="243" customWidth="1"/>
    <col min="8" max="16384" width="9" style="243"/>
  </cols>
  <sheetData>
    <row r="1" ht="18" customHeight="1" spans="1:6">
      <c r="A1" s="129" t="s">
        <v>1605</v>
      </c>
      <c r="B1" s="129"/>
      <c r="C1" s="129"/>
      <c r="D1" s="129"/>
      <c r="E1" s="129"/>
      <c r="F1" s="129"/>
    </row>
    <row r="2" ht="24" spans="1:6">
      <c r="A2" s="130" t="s">
        <v>1606</v>
      </c>
      <c r="B2" s="130"/>
      <c r="C2" s="130"/>
      <c r="D2" s="130"/>
      <c r="E2" s="130"/>
      <c r="F2" s="130"/>
    </row>
    <row r="3" ht="24" spans="1:6">
      <c r="A3" s="246"/>
      <c r="B3" s="247"/>
      <c r="C3" s="248"/>
      <c r="D3" s="246"/>
      <c r="E3" s="249" t="s">
        <v>2</v>
      </c>
      <c r="F3" s="249"/>
    </row>
    <row r="4" ht="18.75" spans="1:6">
      <c r="A4" s="250" t="s">
        <v>4</v>
      </c>
      <c r="B4" s="251" t="s">
        <v>61</v>
      </c>
      <c r="C4" s="252" t="s">
        <v>6</v>
      </c>
      <c r="D4" s="250" t="s">
        <v>66</v>
      </c>
      <c r="E4" s="251" t="s">
        <v>61</v>
      </c>
      <c r="F4" s="253" t="s">
        <v>6</v>
      </c>
    </row>
    <row r="5" ht="18.75" spans="1:7">
      <c r="A5" s="250" t="s">
        <v>67</v>
      </c>
      <c r="B5" s="196">
        <f>B6+B33</f>
        <v>950189</v>
      </c>
      <c r="C5" s="252"/>
      <c r="D5" s="250" t="s">
        <v>67</v>
      </c>
      <c r="E5" s="196">
        <f>E6+E33</f>
        <v>950189</v>
      </c>
      <c r="F5" s="253"/>
      <c r="G5" s="244"/>
    </row>
    <row r="6" ht="18.75" spans="1:7">
      <c r="A6" s="254" t="s">
        <v>68</v>
      </c>
      <c r="B6" s="196">
        <f>B7+B21</f>
        <v>440274</v>
      </c>
      <c r="C6" s="255">
        <v>6.27783530911224</v>
      </c>
      <c r="D6" s="254" t="s">
        <v>69</v>
      </c>
      <c r="E6" s="196">
        <f>SUM(E7:E31)</f>
        <v>782329</v>
      </c>
      <c r="F6" s="255">
        <v>-9.7797105861622</v>
      </c>
      <c r="G6" s="256"/>
    </row>
    <row r="7" spans="1:7">
      <c r="A7" s="167" t="s">
        <v>70</v>
      </c>
      <c r="B7" s="257">
        <f>SUM(B8:B20)</f>
        <v>276769</v>
      </c>
      <c r="C7" s="258">
        <v>9.21355851945387</v>
      </c>
      <c r="D7" s="167" t="s">
        <v>71</v>
      </c>
      <c r="E7" s="257">
        <v>95024</v>
      </c>
      <c r="F7" s="259">
        <v>-4.62693458056487</v>
      </c>
      <c r="G7" s="256"/>
    </row>
    <row r="8" spans="1:7">
      <c r="A8" s="167" t="s">
        <v>1607</v>
      </c>
      <c r="B8" s="257">
        <v>75568</v>
      </c>
      <c r="C8" s="259">
        <v>12.5595805529075</v>
      </c>
      <c r="D8" s="167" t="s">
        <v>73</v>
      </c>
      <c r="E8" s="257"/>
      <c r="F8" s="259"/>
      <c r="G8" s="256"/>
    </row>
    <row r="9" spans="1:7">
      <c r="A9" s="167" t="s">
        <v>1608</v>
      </c>
      <c r="B9" s="257">
        <v>46866</v>
      </c>
      <c r="C9" s="259">
        <v>9.4054205476574</v>
      </c>
      <c r="D9" s="167" t="s">
        <v>75</v>
      </c>
      <c r="E9" s="257">
        <v>12</v>
      </c>
      <c r="F9" s="259">
        <v>-98.6379114642452</v>
      </c>
      <c r="G9" s="256"/>
    </row>
    <row r="10" spans="1:7">
      <c r="A10" s="167" t="s">
        <v>1609</v>
      </c>
      <c r="B10" s="257">
        <v>5294</v>
      </c>
      <c r="C10" s="259">
        <v>25.9576492981204</v>
      </c>
      <c r="D10" s="167" t="s">
        <v>77</v>
      </c>
      <c r="E10" s="257">
        <v>43714</v>
      </c>
      <c r="F10" s="259">
        <v>17.1297660834383</v>
      </c>
      <c r="G10" s="256"/>
    </row>
    <row r="11" spans="1:7">
      <c r="A11" s="167" t="s">
        <v>1610</v>
      </c>
      <c r="B11" s="257">
        <v>7165</v>
      </c>
      <c r="C11" s="259">
        <v>-8.01129798433688</v>
      </c>
      <c r="D11" s="167" t="s">
        <v>79</v>
      </c>
      <c r="E11" s="257">
        <v>184642</v>
      </c>
      <c r="F11" s="259">
        <v>8.46109564257099</v>
      </c>
      <c r="G11" s="256"/>
    </row>
    <row r="12" spans="1:7">
      <c r="A12" s="167" t="s">
        <v>1611</v>
      </c>
      <c r="B12" s="257">
        <v>16258</v>
      </c>
      <c r="C12" s="259">
        <v>-0.15353436098999</v>
      </c>
      <c r="D12" s="167" t="s">
        <v>81</v>
      </c>
      <c r="E12" s="257">
        <v>6574</v>
      </c>
      <c r="F12" s="259">
        <v>171.092783505155</v>
      </c>
      <c r="G12" s="256"/>
    </row>
    <row r="13" spans="1:7">
      <c r="A13" s="167" t="s">
        <v>1612</v>
      </c>
      <c r="B13" s="257">
        <v>12979</v>
      </c>
      <c r="C13" s="259">
        <v>17.0439173956173</v>
      </c>
      <c r="D13" s="167" t="s">
        <v>83</v>
      </c>
      <c r="E13" s="257">
        <v>12590</v>
      </c>
      <c r="F13" s="259">
        <v>24.382533096226</v>
      </c>
      <c r="G13" s="256"/>
    </row>
    <row r="14" spans="1:7">
      <c r="A14" s="167" t="s">
        <v>1613</v>
      </c>
      <c r="B14" s="257">
        <v>3554</v>
      </c>
      <c r="C14" s="259">
        <v>-1.76893311221669</v>
      </c>
      <c r="D14" s="167" t="s">
        <v>85</v>
      </c>
      <c r="E14" s="257">
        <v>126232</v>
      </c>
      <c r="F14" s="259">
        <v>-18.2482886360251</v>
      </c>
      <c r="G14" s="256"/>
    </row>
    <row r="15" spans="1:7">
      <c r="A15" s="167" t="s">
        <v>1614</v>
      </c>
      <c r="B15" s="257">
        <v>31204</v>
      </c>
      <c r="C15" s="259">
        <v>11.8663511866351</v>
      </c>
      <c r="D15" s="167" t="s">
        <v>87</v>
      </c>
      <c r="E15" s="257">
        <v>82487</v>
      </c>
      <c r="F15" s="259">
        <v>-41.08870938944</v>
      </c>
      <c r="G15" s="256"/>
    </row>
    <row r="16" spans="1:7">
      <c r="A16" s="167" t="s">
        <v>1615</v>
      </c>
      <c r="B16" s="257">
        <v>23815</v>
      </c>
      <c r="C16" s="259">
        <v>-12.5702118286281</v>
      </c>
      <c r="D16" s="167" t="s">
        <v>89</v>
      </c>
      <c r="E16" s="257">
        <v>14688</v>
      </c>
      <c r="F16" s="259">
        <v>-1.81818181818182</v>
      </c>
      <c r="G16" s="256"/>
    </row>
    <row r="17" spans="1:7">
      <c r="A17" s="167" t="s">
        <v>1616</v>
      </c>
      <c r="B17" s="257">
        <v>7741</v>
      </c>
      <c r="C17" s="259">
        <v>0.0646328852119959</v>
      </c>
      <c r="D17" s="167" t="s">
        <v>91</v>
      </c>
      <c r="E17" s="257">
        <v>52599</v>
      </c>
      <c r="F17" s="259">
        <v>-4.53382216817613</v>
      </c>
      <c r="G17" s="256"/>
    </row>
    <row r="18" spans="1:7">
      <c r="A18" s="167" t="s">
        <v>1617</v>
      </c>
      <c r="B18" s="257">
        <v>45420</v>
      </c>
      <c r="C18" s="259">
        <v>24.1424549703447</v>
      </c>
      <c r="D18" s="167" t="s">
        <v>93</v>
      </c>
      <c r="E18" s="257">
        <v>64493</v>
      </c>
      <c r="F18" s="259">
        <v>-8.81804043545879</v>
      </c>
      <c r="G18" s="256"/>
    </row>
    <row r="19" spans="1:7">
      <c r="A19" s="167" t="s">
        <v>1618</v>
      </c>
      <c r="B19" s="257">
        <v>722</v>
      </c>
      <c r="C19" s="259"/>
      <c r="D19" s="167" t="s">
        <v>95</v>
      </c>
      <c r="E19" s="257">
        <v>18459</v>
      </c>
      <c r="F19" s="259">
        <v>-41.910815998993</v>
      </c>
      <c r="G19" s="256"/>
    </row>
    <row r="20" spans="1:7">
      <c r="A20" s="167" t="s">
        <v>1619</v>
      </c>
      <c r="B20" s="257">
        <v>183</v>
      </c>
      <c r="C20" s="259">
        <v>-49.025069637883</v>
      </c>
      <c r="D20" s="167" t="s">
        <v>97</v>
      </c>
      <c r="E20" s="257">
        <v>14487</v>
      </c>
      <c r="F20" s="259">
        <v>-6.36028698855924</v>
      </c>
      <c r="G20" s="256"/>
    </row>
    <row r="21" spans="1:7">
      <c r="A21" s="167" t="s">
        <v>98</v>
      </c>
      <c r="B21" s="257">
        <f>SUM(B22:B28)</f>
        <v>163505</v>
      </c>
      <c r="C21" s="259">
        <v>1.65250206718186</v>
      </c>
      <c r="D21" s="167" t="s">
        <v>99</v>
      </c>
      <c r="E21" s="257">
        <v>1472</v>
      </c>
      <c r="F21" s="259">
        <v>35.668202764977</v>
      </c>
      <c r="G21" s="256"/>
    </row>
    <row r="22" spans="1:7">
      <c r="A22" s="167" t="s">
        <v>1620</v>
      </c>
      <c r="B22" s="257">
        <v>36000</v>
      </c>
      <c r="C22" s="259">
        <v>10.7385647051586</v>
      </c>
      <c r="D22" s="167" t="s">
        <v>101</v>
      </c>
      <c r="E22" s="257">
        <v>230</v>
      </c>
      <c r="F22" s="259">
        <v>15</v>
      </c>
      <c r="G22" s="256"/>
    </row>
    <row r="23" spans="1:7">
      <c r="A23" s="167" t="s">
        <v>1621</v>
      </c>
      <c r="B23" s="257">
        <v>13500</v>
      </c>
      <c r="C23" s="259">
        <v>47.7185687712003</v>
      </c>
      <c r="D23" s="230" t="s">
        <v>103</v>
      </c>
      <c r="E23" s="257"/>
      <c r="F23" s="259"/>
      <c r="G23" s="256"/>
    </row>
    <row r="24" spans="1:7">
      <c r="A24" s="167" t="s">
        <v>1622</v>
      </c>
      <c r="B24" s="257">
        <v>15448</v>
      </c>
      <c r="C24" s="259">
        <v>54.1562718291588</v>
      </c>
      <c r="D24" s="167" t="s">
        <v>105</v>
      </c>
      <c r="E24" s="257">
        <v>3916</v>
      </c>
      <c r="F24" s="259">
        <v>37.6449912126538</v>
      </c>
      <c r="G24" s="256"/>
    </row>
    <row r="25" spans="1:7">
      <c r="A25" s="260" t="s">
        <v>1623</v>
      </c>
      <c r="B25" s="257">
        <v>75900</v>
      </c>
      <c r="C25" s="259">
        <v>-3.38225746909887</v>
      </c>
      <c r="D25" s="167" t="s">
        <v>107</v>
      </c>
      <c r="E25" s="257">
        <v>21408</v>
      </c>
      <c r="F25" s="259">
        <v>-1.82068332951158</v>
      </c>
      <c r="G25" s="256"/>
    </row>
    <row r="26" spans="1:7">
      <c r="A26" s="260" t="s">
        <v>1624</v>
      </c>
      <c r="B26" s="257">
        <v>6000</v>
      </c>
      <c r="C26" s="259">
        <v>33.8986833296139</v>
      </c>
      <c r="D26" s="167" t="s">
        <v>109</v>
      </c>
      <c r="E26" s="257">
        <v>1257</v>
      </c>
      <c r="F26" s="259">
        <v>-0.789265982636148</v>
      </c>
      <c r="G26" s="256"/>
    </row>
    <row r="27" spans="1:11">
      <c r="A27" s="261" t="s">
        <v>1625</v>
      </c>
      <c r="B27" s="257">
        <v>1852</v>
      </c>
      <c r="C27" s="259">
        <v>-28.9604909858074</v>
      </c>
      <c r="D27" s="167" t="s">
        <v>111</v>
      </c>
      <c r="E27" s="257">
        <v>5263</v>
      </c>
      <c r="F27" s="259">
        <v>19.5592912312585</v>
      </c>
      <c r="G27" s="256"/>
      <c r="K27" s="269" t="s">
        <v>1277</v>
      </c>
    </row>
    <row r="28" spans="1:7">
      <c r="A28" s="167" t="s">
        <v>1626</v>
      </c>
      <c r="B28" s="257">
        <v>14805</v>
      </c>
      <c r="C28" s="259">
        <v>-37.0883440275358</v>
      </c>
      <c r="D28" s="167" t="s">
        <v>113</v>
      </c>
      <c r="E28" s="257">
        <v>10000</v>
      </c>
      <c r="F28" s="259">
        <v>11.1111111111111</v>
      </c>
      <c r="G28" s="256"/>
    </row>
    <row r="29" spans="1:7">
      <c r="A29" s="262"/>
      <c r="B29" s="257"/>
      <c r="C29" s="259"/>
      <c r="D29" s="167" t="s">
        <v>114</v>
      </c>
      <c r="E29" s="257">
        <v>100</v>
      </c>
      <c r="F29" s="259"/>
      <c r="G29" s="256"/>
    </row>
    <row r="30" ht="14.25" spans="1:7">
      <c r="A30" s="262"/>
      <c r="B30" s="257"/>
      <c r="C30" s="263"/>
      <c r="D30" s="167" t="s">
        <v>1627</v>
      </c>
      <c r="E30" s="257">
        <v>22672</v>
      </c>
      <c r="F30" s="259">
        <v>-3.26819694513184</v>
      </c>
      <c r="G30" s="256"/>
    </row>
    <row r="31" spans="1:7">
      <c r="A31" s="167"/>
      <c r="B31" s="257"/>
      <c r="C31" s="259"/>
      <c r="D31" s="167" t="s">
        <v>116</v>
      </c>
      <c r="E31" s="257">
        <v>10</v>
      </c>
      <c r="F31" s="259">
        <v>66.6666666666667</v>
      </c>
      <c r="G31" s="256"/>
    </row>
    <row r="32" spans="1:7">
      <c r="A32" s="167"/>
      <c r="B32" s="257"/>
      <c r="C32" s="259"/>
      <c r="D32" s="262"/>
      <c r="E32" s="257"/>
      <c r="F32" s="259"/>
      <c r="G32" s="256"/>
    </row>
    <row r="33" ht="18.75" spans="1:7">
      <c r="A33" s="254" t="s">
        <v>117</v>
      </c>
      <c r="B33" s="196">
        <f>SUM(B34:B38,B41)</f>
        <v>509915</v>
      </c>
      <c r="C33" s="263"/>
      <c r="D33" s="254" t="s">
        <v>119</v>
      </c>
      <c r="E33" s="196">
        <f>SUM(E34:E36,E39,E41,E45)</f>
        <v>167860</v>
      </c>
      <c r="F33" s="263"/>
      <c r="G33" s="244"/>
    </row>
    <row r="34" ht="14.25" spans="1:6">
      <c r="A34" s="264" t="s">
        <v>120</v>
      </c>
      <c r="B34" s="265">
        <v>286465</v>
      </c>
      <c r="C34" s="263"/>
      <c r="D34" s="264" t="s">
        <v>121</v>
      </c>
      <c r="E34" s="257">
        <v>77982</v>
      </c>
      <c r="F34" s="262"/>
    </row>
    <row r="35" spans="1:6">
      <c r="A35" s="264" t="s">
        <v>122</v>
      </c>
      <c r="B35" s="265">
        <v>6746</v>
      </c>
      <c r="C35" s="266"/>
      <c r="D35" s="264" t="s">
        <v>123</v>
      </c>
      <c r="E35" s="257">
        <v>89878</v>
      </c>
      <c r="F35" s="262"/>
    </row>
    <row r="36" spans="1:6">
      <c r="A36" s="264" t="s">
        <v>124</v>
      </c>
      <c r="B36" s="257">
        <v>13330</v>
      </c>
      <c r="C36" s="266"/>
      <c r="D36" s="267" t="s">
        <v>125</v>
      </c>
      <c r="E36" s="257"/>
      <c r="F36" s="167"/>
    </row>
    <row r="37" spans="1:6">
      <c r="A37" s="167" t="s">
        <v>126</v>
      </c>
      <c r="B37" s="265">
        <v>196000</v>
      </c>
      <c r="C37" s="266"/>
      <c r="D37" s="267" t="s">
        <v>1628</v>
      </c>
      <c r="E37" s="257"/>
      <c r="F37" s="167"/>
    </row>
    <row r="38" spans="1:6">
      <c r="A38" s="167" t="s">
        <v>1629</v>
      </c>
      <c r="B38" s="265"/>
      <c r="C38" s="266"/>
      <c r="D38" s="267" t="s">
        <v>1630</v>
      </c>
      <c r="E38" s="257"/>
      <c r="F38" s="167"/>
    </row>
    <row r="39" spans="1:6">
      <c r="A39" s="167" t="s">
        <v>130</v>
      </c>
      <c r="B39" s="265"/>
      <c r="C39" s="266"/>
      <c r="D39" s="267" t="s">
        <v>131</v>
      </c>
      <c r="E39" s="265"/>
      <c r="F39" s="167"/>
    </row>
    <row r="40" spans="1:6">
      <c r="A40" s="167" t="s">
        <v>1631</v>
      </c>
      <c r="B40" s="265"/>
      <c r="C40" s="268"/>
      <c r="D40" s="167" t="s">
        <v>137</v>
      </c>
      <c r="E40" s="257"/>
      <c r="F40" s="167"/>
    </row>
    <row r="41" spans="1:6">
      <c r="A41" s="264" t="s">
        <v>136</v>
      </c>
      <c r="B41" s="265">
        <v>7374</v>
      </c>
      <c r="C41" s="268"/>
      <c r="D41" s="267" t="s">
        <v>133</v>
      </c>
      <c r="E41" s="257"/>
      <c r="F41" s="167"/>
    </row>
    <row r="42" spans="1:6">
      <c r="A42" s="264"/>
      <c r="B42" s="265"/>
      <c r="C42" s="268"/>
      <c r="D42" s="267" t="s">
        <v>135</v>
      </c>
      <c r="E42" s="257"/>
      <c r="F42" s="167"/>
    </row>
    <row r="43" spans="1:6">
      <c r="A43" s="264"/>
      <c r="B43" s="265"/>
      <c r="C43" s="268"/>
      <c r="D43" s="267" t="s">
        <v>137</v>
      </c>
      <c r="E43" s="257"/>
      <c r="F43" s="167"/>
    </row>
    <row r="44" spans="1:6">
      <c r="A44" s="264"/>
      <c r="B44" s="265"/>
      <c r="C44" s="268"/>
      <c r="D44" s="267" t="s">
        <v>138</v>
      </c>
      <c r="E44" s="257"/>
      <c r="F44" s="167"/>
    </row>
    <row r="45" spans="1:6">
      <c r="A45" s="264"/>
      <c r="B45" s="265"/>
      <c r="C45" s="268"/>
      <c r="D45" s="267" t="s">
        <v>139</v>
      </c>
      <c r="E45" s="257"/>
      <c r="F45" s="167"/>
    </row>
    <row r="46" ht="53.25" customHeight="1" spans="1:6">
      <c r="A46" s="206" t="s">
        <v>1632</v>
      </c>
      <c r="B46" s="206"/>
      <c r="C46" s="206"/>
      <c r="D46" s="206"/>
      <c r="E46" s="206"/>
      <c r="F46" s="206"/>
    </row>
  </sheetData>
  <mergeCells count="4">
    <mergeCell ref="A1:F1"/>
    <mergeCell ref="A2:F2"/>
    <mergeCell ref="E3:F3"/>
    <mergeCell ref="A46:F46"/>
  </mergeCells>
  <printOptions horizontalCentered="1"/>
  <pageMargins left="0.235416666666667" right="0.235416666666667" top="0.511805555555556" bottom="0" header="0.313888888888889" footer="0.313888888888889"/>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E10" sqref="E10"/>
    </sheetView>
  </sheetViews>
  <sheetFormatPr defaultColWidth="9" defaultRowHeight="13.5" outlineLevelCol="3"/>
  <cols>
    <col min="1" max="3" width="20.625" customWidth="1"/>
    <col min="4" max="4" width="24.875" customWidth="1"/>
    <col min="5" max="5" width="28.875" customWidth="1"/>
  </cols>
  <sheetData>
    <row r="1" ht="76.5" customHeight="1" spans="1:4">
      <c r="A1" s="55" t="s">
        <v>1633</v>
      </c>
      <c r="B1" s="55"/>
      <c r="C1" s="55"/>
      <c r="D1" s="55"/>
    </row>
    <row r="2" ht="11.25" customHeight="1" spans="1:4">
      <c r="A2" s="241" t="s">
        <v>1634</v>
      </c>
      <c r="B2" s="242"/>
      <c r="C2" s="242"/>
      <c r="D2" s="242"/>
    </row>
    <row r="3" ht="11.25" customHeight="1" spans="1:4">
      <c r="A3" s="242"/>
      <c r="B3" s="242"/>
      <c r="C3" s="242"/>
      <c r="D3" s="242"/>
    </row>
    <row r="4" ht="11.25" customHeight="1" spans="1:4">
      <c r="A4" s="242"/>
      <c r="B4" s="242"/>
      <c r="C4" s="242"/>
      <c r="D4" s="242"/>
    </row>
    <row r="5" ht="11.25" customHeight="1" spans="1:4">
      <c r="A5" s="242"/>
      <c r="B5" s="242"/>
      <c r="C5" s="242"/>
      <c r="D5" s="242"/>
    </row>
    <row r="6" ht="11.25" customHeight="1" spans="1:4">
      <c r="A6" s="242"/>
      <c r="B6" s="242"/>
      <c r="C6" s="242"/>
      <c r="D6" s="242"/>
    </row>
    <row r="7" ht="11.25" customHeight="1" spans="1:4">
      <c r="A7" s="242"/>
      <c r="B7" s="242"/>
      <c r="C7" s="242"/>
      <c r="D7" s="242"/>
    </row>
    <row r="8" ht="11.25" customHeight="1" spans="1:4">
      <c r="A8" s="242"/>
      <c r="B8" s="242"/>
      <c r="C8" s="242"/>
      <c r="D8" s="242"/>
    </row>
    <row r="9" ht="11.25" customHeight="1" spans="1:4">
      <c r="A9" s="242"/>
      <c r="B9" s="242"/>
      <c r="C9" s="242"/>
      <c r="D9" s="242"/>
    </row>
    <row r="10" ht="11.25" customHeight="1" spans="1:4">
      <c r="A10" s="242"/>
      <c r="B10" s="242"/>
      <c r="C10" s="242"/>
      <c r="D10" s="242"/>
    </row>
    <row r="11" ht="11.25" customHeight="1" spans="1:4">
      <c r="A11" s="242"/>
      <c r="B11" s="242"/>
      <c r="C11" s="242"/>
      <c r="D11" s="242"/>
    </row>
    <row r="12" ht="11.25" customHeight="1" spans="1:4">
      <c r="A12" s="242"/>
      <c r="B12" s="242"/>
      <c r="C12" s="242"/>
      <c r="D12" s="242"/>
    </row>
    <row r="13" ht="11.25" customHeight="1" spans="1:4">
      <c r="A13" s="242"/>
      <c r="B13" s="242"/>
      <c r="C13" s="242"/>
      <c r="D13" s="242"/>
    </row>
    <row r="14" ht="11.25" customHeight="1" spans="1:4">
      <c r="A14" s="242"/>
      <c r="B14" s="242"/>
      <c r="C14" s="242"/>
      <c r="D14" s="242"/>
    </row>
    <row r="15" ht="11.25" customHeight="1" spans="1:4">
      <c r="A15" s="242"/>
      <c r="B15" s="242"/>
      <c r="C15" s="242"/>
      <c r="D15" s="242"/>
    </row>
    <row r="16" ht="11.25" customHeight="1" spans="1:4">
      <c r="A16" s="242"/>
      <c r="B16" s="242"/>
      <c r="C16" s="242"/>
      <c r="D16" s="242"/>
    </row>
    <row r="17" ht="11.25" customHeight="1" spans="1:4">
      <c r="A17" s="242"/>
      <c r="B17" s="242"/>
      <c r="C17" s="242"/>
      <c r="D17" s="242"/>
    </row>
    <row r="18" ht="11.25" customHeight="1" spans="1:4">
      <c r="A18" s="242"/>
      <c r="B18" s="242"/>
      <c r="C18" s="242"/>
      <c r="D18" s="242"/>
    </row>
    <row r="19" ht="11.25" customHeight="1" spans="1:4">
      <c r="A19" s="242"/>
      <c r="B19" s="242"/>
      <c r="C19" s="242"/>
      <c r="D19" s="242"/>
    </row>
    <row r="20" ht="11.25" customHeight="1" spans="1:4">
      <c r="A20" s="242"/>
      <c r="B20" s="242"/>
      <c r="C20" s="242"/>
      <c r="D20" s="242"/>
    </row>
    <row r="21" ht="11.25" customHeight="1" spans="1:4">
      <c r="A21" s="242"/>
      <c r="B21" s="242"/>
      <c r="C21" s="242"/>
      <c r="D21" s="242"/>
    </row>
    <row r="22" ht="11.25" customHeight="1" spans="1:4">
      <c r="A22" s="242"/>
      <c r="B22" s="242"/>
      <c r="C22" s="242"/>
      <c r="D22" s="242"/>
    </row>
    <row r="23" ht="11.25" customHeight="1" spans="1:4">
      <c r="A23" s="242"/>
      <c r="B23" s="242"/>
      <c r="C23" s="242"/>
      <c r="D23" s="242"/>
    </row>
    <row r="24" customHeight="1" spans="1:4">
      <c r="A24" s="242"/>
      <c r="B24" s="242"/>
      <c r="C24" s="242"/>
      <c r="D24" s="242"/>
    </row>
    <row r="25" customHeight="1" spans="1:4">
      <c r="A25" s="242"/>
      <c r="B25" s="242"/>
      <c r="C25" s="242"/>
      <c r="D25" s="242"/>
    </row>
    <row r="26" customHeight="1" spans="1:4">
      <c r="A26" s="242"/>
      <c r="B26" s="242"/>
      <c r="C26" s="242"/>
      <c r="D26" s="242"/>
    </row>
    <row r="27" customHeight="1" spans="1:4">
      <c r="A27" s="242"/>
      <c r="B27" s="242"/>
      <c r="C27" s="242"/>
      <c r="D27" s="242"/>
    </row>
    <row r="28" customHeight="1" spans="1:4">
      <c r="A28" s="242"/>
      <c r="B28" s="242"/>
      <c r="C28" s="242"/>
      <c r="D28" s="242"/>
    </row>
    <row r="29" customHeight="1" spans="1:4">
      <c r="A29" s="242"/>
      <c r="B29" s="242"/>
      <c r="C29" s="242"/>
      <c r="D29" s="242"/>
    </row>
    <row r="30" customHeight="1" spans="1:4">
      <c r="A30" s="242"/>
      <c r="B30" s="242"/>
      <c r="C30" s="242"/>
      <c r="D30" s="242"/>
    </row>
    <row r="31" customHeight="1" spans="1:4">
      <c r="A31" s="242"/>
      <c r="B31" s="242"/>
      <c r="C31" s="242"/>
      <c r="D31" s="242"/>
    </row>
    <row r="32" customHeight="1" spans="1:4">
      <c r="A32" s="242"/>
      <c r="B32" s="242"/>
      <c r="C32" s="242"/>
      <c r="D32" s="242"/>
    </row>
    <row r="33" customHeight="1" spans="1:4">
      <c r="A33" s="242"/>
      <c r="B33" s="242"/>
      <c r="C33" s="242"/>
      <c r="D33" s="242"/>
    </row>
    <row r="34" customHeight="1" spans="1:4">
      <c r="A34" s="242"/>
      <c r="B34" s="242"/>
      <c r="C34" s="242"/>
      <c r="D34" s="242"/>
    </row>
    <row r="35" customHeight="1" spans="1:4">
      <c r="A35" s="242"/>
      <c r="B35" s="242"/>
      <c r="C35" s="242"/>
      <c r="D35" s="242"/>
    </row>
  </sheetData>
  <mergeCells count="2">
    <mergeCell ref="A1:D1"/>
    <mergeCell ref="A2:D35"/>
  </mergeCells>
  <printOptions horizontalCentered="1"/>
  <pageMargins left="0.707638888888889" right="0.707638888888889" top="1.37777777777778"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87"/>
  <sheetViews>
    <sheetView workbookViewId="0">
      <selection activeCell="F28" sqref="F28"/>
    </sheetView>
  </sheetViews>
  <sheetFormatPr defaultColWidth="21.5" defaultRowHeight="14.25" outlineLevelCol="2"/>
  <cols>
    <col min="1" max="1" width="18.375" style="233" customWidth="1"/>
    <col min="2" max="2" width="33.75" style="233" customWidth="1"/>
    <col min="3" max="16384" width="21.5" style="233"/>
  </cols>
  <sheetData>
    <row r="1" s="233" customFormat="1" ht="18.75" spans="1:2">
      <c r="A1" s="129" t="s">
        <v>1635</v>
      </c>
      <c r="B1" s="129"/>
    </row>
    <row r="2" s="234" customFormat="1" ht="24" spans="1:3">
      <c r="A2" s="130" t="s">
        <v>1636</v>
      </c>
      <c r="B2" s="130"/>
      <c r="C2" s="130"/>
    </row>
    <row r="3" s="233" customFormat="1" spans="1:3">
      <c r="A3" s="235" t="s">
        <v>2</v>
      </c>
      <c r="B3" s="235"/>
      <c r="C3" s="236"/>
    </row>
    <row r="4" s="233" customFormat="1" spans="1:3">
      <c r="A4" s="237" t="s">
        <v>1637</v>
      </c>
      <c r="B4" s="237" t="s">
        <v>1638</v>
      </c>
      <c r="C4" s="238" t="s">
        <v>61</v>
      </c>
    </row>
    <row r="5" s="233" customFormat="1" spans="1:3">
      <c r="A5" s="239" t="s">
        <v>1639</v>
      </c>
      <c r="B5" s="240"/>
      <c r="C5" s="153">
        <v>782329</v>
      </c>
    </row>
    <row r="6" s="233" customFormat="1" spans="1:3">
      <c r="A6" s="157" t="s">
        <v>1640</v>
      </c>
      <c r="B6" s="157" t="s">
        <v>32</v>
      </c>
      <c r="C6" s="156">
        <v>95024</v>
      </c>
    </row>
    <row r="7" s="233" customFormat="1" spans="1:3">
      <c r="A7" s="157" t="s">
        <v>1641</v>
      </c>
      <c r="B7" s="157" t="s">
        <v>1642</v>
      </c>
      <c r="C7" s="156">
        <v>4081</v>
      </c>
    </row>
    <row r="8" s="233" customFormat="1" spans="1:3">
      <c r="A8" s="157" t="s">
        <v>1643</v>
      </c>
      <c r="B8" s="157" t="s">
        <v>1644</v>
      </c>
      <c r="C8" s="156">
        <v>1631</v>
      </c>
    </row>
    <row r="9" s="233" customFormat="1" spans="1:3">
      <c r="A9" s="157" t="s">
        <v>1645</v>
      </c>
      <c r="B9" s="157" t="s">
        <v>1646</v>
      </c>
      <c r="C9" s="156">
        <v>437</v>
      </c>
    </row>
    <row r="10" s="233" customFormat="1" spans="1:3">
      <c r="A10" s="157" t="s">
        <v>1647</v>
      </c>
      <c r="B10" s="157" t="s">
        <v>1648</v>
      </c>
      <c r="C10" s="156">
        <v>87</v>
      </c>
    </row>
    <row r="11" s="233" customFormat="1" spans="1:3">
      <c r="A11" s="157" t="s">
        <v>1649</v>
      </c>
      <c r="B11" s="157" t="s">
        <v>1650</v>
      </c>
      <c r="C11" s="156">
        <v>1465</v>
      </c>
    </row>
    <row r="12" s="233" customFormat="1" spans="1:3">
      <c r="A12" s="157" t="s">
        <v>1651</v>
      </c>
      <c r="B12" s="157" t="s">
        <v>1652</v>
      </c>
      <c r="C12" s="156">
        <v>40</v>
      </c>
    </row>
    <row r="13" s="233" customFormat="1" spans="1:3">
      <c r="A13" s="157" t="s">
        <v>1653</v>
      </c>
      <c r="B13" s="157" t="s">
        <v>1654</v>
      </c>
      <c r="C13" s="156">
        <v>40</v>
      </c>
    </row>
    <row r="14" s="233" customFormat="1" spans="1:3">
      <c r="A14" s="157" t="s">
        <v>1655</v>
      </c>
      <c r="B14" s="157" t="s">
        <v>1656</v>
      </c>
      <c r="C14" s="156">
        <v>329</v>
      </c>
    </row>
    <row r="15" s="233" customFormat="1" spans="1:3">
      <c r="A15" s="157" t="s">
        <v>1657</v>
      </c>
      <c r="B15" s="157" t="s">
        <v>1658</v>
      </c>
      <c r="C15" s="156">
        <v>52</v>
      </c>
    </row>
    <row r="16" s="233" customFormat="1" spans="1:3">
      <c r="A16" s="157" t="s">
        <v>1659</v>
      </c>
      <c r="B16" s="157" t="s">
        <v>1660</v>
      </c>
      <c r="C16" s="156">
        <v>1669</v>
      </c>
    </row>
    <row r="17" s="233" customFormat="1" spans="1:3">
      <c r="A17" s="157" t="s">
        <v>1661</v>
      </c>
      <c r="B17" s="157" t="s">
        <v>1644</v>
      </c>
      <c r="C17" s="156">
        <v>951</v>
      </c>
    </row>
    <row r="18" s="233" customFormat="1" spans="1:3">
      <c r="A18" s="157" t="s">
        <v>1662</v>
      </c>
      <c r="B18" s="157" t="s">
        <v>1646</v>
      </c>
      <c r="C18" s="156">
        <v>213</v>
      </c>
    </row>
    <row r="19" s="233" customFormat="1" spans="1:3">
      <c r="A19" s="157" t="s">
        <v>1663</v>
      </c>
      <c r="B19" s="157" t="s">
        <v>1664</v>
      </c>
      <c r="C19" s="156">
        <v>231</v>
      </c>
    </row>
    <row r="20" s="233" customFormat="1" spans="1:3">
      <c r="A20" s="157" t="s">
        <v>1665</v>
      </c>
      <c r="B20" s="157" t="s">
        <v>1666</v>
      </c>
      <c r="C20" s="156">
        <v>123</v>
      </c>
    </row>
    <row r="21" s="233" customFormat="1" spans="1:3">
      <c r="A21" s="157" t="s">
        <v>1667</v>
      </c>
      <c r="B21" s="157" t="s">
        <v>1668</v>
      </c>
      <c r="C21" s="156">
        <v>83</v>
      </c>
    </row>
    <row r="22" s="233" customFormat="1" spans="1:3">
      <c r="A22" s="157" t="s">
        <v>1669</v>
      </c>
      <c r="B22" s="157" t="s">
        <v>1658</v>
      </c>
      <c r="C22" s="156">
        <v>68</v>
      </c>
    </row>
    <row r="23" s="233" customFormat="1" spans="1:3">
      <c r="A23" s="157" t="s">
        <v>1670</v>
      </c>
      <c r="B23" s="157" t="s">
        <v>1671</v>
      </c>
      <c r="C23" s="156">
        <v>31399</v>
      </c>
    </row>
    <row r="24" s="233" customFormat="1" spans="1:3">
      <c r="A24" s="157" t="s">
        <v>1672</v>
      </c>
      <c r="B24" s="157" t="s">
        <v>1644</v>
      </c>
      <c r="C24" s="156">
        <v>8697</v>
      </c>
    </row>
    <row r="25" s="233" customFormat="1" spans="1:3">
      <c r="A25" s="157" t="s">
        <v>1673</v>
      </c>
      <c r="B25" s="157" t="s">
        <v>1646</v>
      </c>
      <c r="C25" s="156">
        <v>12467</v>
      </c>
    </row>
    <row r="26" s="233" customFormat="1" spans="1:3">
      <c r="A26" s="157" t="s">
        <v>1674</v>
      </c>
      <c r="B26" s="157" t="s">
        <v>1648</v>
      </c>
      <c r="C26" s="156">
        <v>410</v>
      </c>
    </row>
    <row r="27" s="233" customFormat="1" spans="1:3">
      <c r="A27" s="157" t="s">
        <v>1675</v>
      </c>
      <c r="B27" s="157" t="s">
        <v>1676</v>
      </c>
      <c r="C27" s="156">
        <v>424</v>
      </c>
    </row>
    <row r="28" s="233" customFormat="1" spans="1:3">
      <c r="A28" s="157" t="s">
        <v>1677</v>
      </c>
      <c r="B28" s="157" t="s">
        <v>1678</v>
      </c>
      <c r="C28" s="156">
        <v>881</v>
      </c>
    </row>
    <row r="29" s="233" customFormat="1" spans="1:3">
      <c r="A29" s="157" t="s">
        <v>1679</v>
      </c>
      <c r="B29" s="157" t="s">
        <v>1658</v>
      </c>
      <c r="C29" s="156">
        <v>1199</v>
      </c>
    </row>
    <row r="30" s="233" customFormat="1" ht="28.5" spans="1:3">
      <c r="A30" s="157" t="s">
        <v>1680</v>
      </c>
      <c r="B30" s="157" t="s">
        <v>1681</v>
      </c>
      <c r="C30" s="156">
        <v>7321</v>
      </c>
    </row>
    <row r="31" s="233" customFormat="1" spans="1:3">
      <c r="A31" s="157" t="s">
        <v>1682</v>
      </c>
      <c r="B31" s="157" t="s">
        <v>1683</v>
      </c>
      <c r="C31" s="156">
        <v>1249</v>
      </c>
    </row>
    <row r="32" s="233" customFormat="1" spans="1:3">
      <c r="A32" s="157" t="s">
        <v>1684</v>
      </c>
      <c r="B32" s="157" t="s">
        <v>1644</v>
      </c>
      <c r="C32" s="156">
        <v>610</v>
      </c>
    </row>
    <row r="33" s="233" customFormat="1" spans="1:3">
      <c r="A33" s="157" t="s">
        <v>1685</v>
      </c>
      <c r="B33" s="157" t="s">
        <v>1646</v>
      </c>
      <c r="C33" s="156">
        <v>325</v>
      </c>
    </row>
    <row r="34" s="233" customFormat="1" spans="1:3">
      <c r="A34" s="157" t="s">
        <v>1686</v>
      </c>
      <c r="B34" s="157" t="s">
        <v>1658</v>
      </c>
      <c r="C34" s="156">
        <v>314</v>
      </c>
    </row>
    <row r="35" s="233" customFormat="1" spans="1:3">
      <c r="A35" s="157" t="s">
        <v>1687</v>
      </c>
      <c r="B35" s="157" t="s">
        <v>1688</v>
      </c>
      <c r="C35" s="156">
        <v>732</v>
      </c>
    </row>
    <row r="36" s="233" customFormat="1" spans="1:3">
      <c r="A36" s="157" t="s">
        <v>1689</v>
      </c>
      <c r="B36" s="157" t="s">
        <v>1644</v>
      </c>
      <c r="C36" s="156">
        <v>335</v>
      </c>
    </row>
    <row r="37" s="233" customFormat="1" spans="1:3">
      <c r="A37" s="157" t="s">
        <v>1690</v>
      </c>
      <c r="B37" s="157" t="s">
        <v>1646</v>
      </c>
      <c r="C37" s="156">
        <v>201</v>
      </c>
    </row>
    <row r="38" s="233" customFormat="1" spans="1:3">
      <c r="A38" s="157" t="s">
        <v>1691</v>
      </c>
      <c r="B38" s="157" t="s">
        <v>1692</v>
      </c>
      <c r="C38" s="156">
        <v>45</v>
      </c>
    </row>
    <row r="39" s="233" customFormat="1" spans="1:3">
      <c r="A39" s="157" t="s">
        <v>1693</v>
      </c>
      <c r="B39" s="157" t="s">
        <v>1694</v>
      </c>
      <c r="C39" s="156">
        <v>100</v>
      </c>
    </row>
    <row r="40" s="233" customFormat="1" spans="1:3">
      <c r="A40" s="157" t="s">
        <v>1695</v>
      </c>
      <c r="B40" s="157" t="s">
        <v>1696</v>
      </c>
      <c r="C40" s="156">
        <v>5</v>
      </c>
    </row>
    <row r="41" s="233" customFormat="1" spans="1:3">
      <c r="A41" s="157" t="s">
        <v>1697</v>
      </c>
      <c r="B41" s="157" t="s">
        <v>1658</v>
      </c>
      <c r="C41" s="156">
        <v>46</v>
      </c>
    </row>
    <row r="42" s="233" customFormat="1" spans="1:3">
      <c r="A42" s="157" t="s">
        <v>1698</v>
      </c>
      <c r="B42" s="157" t="s">
        <v>1699</v>
      </c>
      <c r="C42" s="156">
        <v>3599</v>
      </c>
    </row>
    <row r="43" s="233" customFormat="1" spans="1:3">
      <c r="A43" s="157" t="s">
        <v>1700</v>
      </c>
      <c r="B43" s="157" t="s">
        <v>1644</v>
      </c>
      <c r="C43" s="156">
        <v>2493</v>
      </c>
    </row>
    <row r="44" s="233" customFormat="1" spans="1:3">
      <c r="A44" s="157" t="s">
        <v>1701</v>
      </c>
      <c r="B44" s="157" t="s">
        <v>1646</v>
      </c>
      <c r="C44" s="156">
        <v>739</v>
      </c>
    </row>
    <row r="45" s="233" customFormat="1" spans="1:3">
      <c r="A45" s="157" t="s">
        <v>1702</v>
      </c>
      <c r="B45" s="157" t="s">
        <v>1658</v>
      </c>
      <c r="C45" s="156">
        <v>47</v>
      </c>
    </row>
    <row r="46" s="233" customFormat="1" spans="1:3">
      <c r="A46" s="157" t="s">
        <v>1703</v>
      </c>
      <c r="B46" s="157" t="s">
        <v>1704</v>
      </c>
      <c r="C46" s="156">
        <v>320</v>
      </c>
    </row>
    <row r="47" s="233" customFormat="1" spans="1:3">
      <c r="A47" s="157" t="s">
        <v>1705</v>
      </c>
      <c r="B47" s="157" t="s">
        <v>1706</v>
      </c>
      <c r="C47" s="156">
        <v>2700</v>
      </c>
    </row>
    <row r="48" s="233" customFormat="1" spans="1:3">
      <c r="A48" s="157" t="s">
        <v>1707</v>
      </c>
      <c r="B48" s="157" t="s">
        <v>1646</v>
      </c>
      <c r="C48" s="156">
        <v>2700</v>
      </c>
    </row>
    <row r="49" s="233" customFormat="1" spans="1:3">
      <c r="A49" s="157" t="s">
        <v>1708</v>
      </c>
      <c r="B49" s="157" t="s">
        <v>1709</v>
      </c>
      <c r="C49" s="156">
        <v>251</v>
      </c>
    </row>
    <row r="50" s="233" customFormat="1" spans="1:3">
      <c r="A50" s="157" t="s">
        <v>1710</v>
      </c>
      <c r="B50" s="157" t="s">
        <v>1644</v>
      </c>
      <c r="C50" s="156">
        <v>31</v>
      </c>
    </row>
    <row r="51" s="233" customFormat="1" spans="1:3">
      <c r="A51" s="157" t="s">
        <v>1711</v>
      </c>
      <c r="B51" s="157" t="s">
        <v>1646</v>
      </c>
      <c r="C51" s="156">
        <v>220</v>
      </c>
    </row>
    <row r="52" s="233" customFormat="1" spans="1:3">
      <c r="A52" s="157" t="s">
        <v>1712</v>
      </c>
      <c r="B52" s="157" t="s">
        <v>1713</v>
      </c>
      <c r="C52" s="156">
        <v>173</v>
      </c>
    </row>
    <row r="53" s="233" customFormat="1" spans="1:3">
      <c r="A53" s="157" t="s">
        <v>1714</v>
      </c>
      <c r="B53" s="157" t="s">
        <v>1715</v>
      </c>
      <c r="C53" s="156">
        <v>173</v>
      </c>
    </row>
    <row r="54" s="233" customFormat="1" spans="1:3">
      <c r="A54" s="157" t="s">
        <v>1716</v>
      </c>
      <c r="B54" s="157" t="s">
        <v>1717</v>
      </c>
      <c r="C54" s="156">
        <v>4336</v>
      </c>
    </row>
    <row r="55" s="233" customFormat="1" spans="1:3">
      <c r="A55" s="157" t="s">
        <v>1718</v>
      </c>
      <c r="B55" s="157" t="s">
        <v>1644</v>
      </c>
      <c r="C55" s="156">
        <v>3138</v>
      </c>
    </row>
    <row r="56" s="233" customFormat="1" spans="1:3">
      <c r="A56" s="157" t="s">
        <v>1719</v>
      </c>
      <c r="B56" s="157" t="s">
        <v>1646</v>
      </c>
      <c r="C56" s="156">
        <v>1132</v>
      </c>
    </row>
    <row r="57" s="233" customFormat="1" spans="1:3">
      <c r="A57" s="157" t="s">
        <v>1720</v>
      </c>
      <c r="B57" s="157" t="s">
        <v>1658</v>
      </c>
      <c r="C57" s="156">
        <v>66</v>
      </c>
    </row>
    <row r="58" s="233" customFormat="1" spans="1:3">
      <c r="A58" s="157" t="s">
        <v>1721</v>
      </c>
      <c r="B58" s="157" t="s">
        <v>1722</v>
      </c>
      <c r="C58" s="156">
        <v>2658</v>
      </c>
    </row>
    <row r="59" s="233" customFormat="1" spans="1:3">
      <c r="A59" s="157" t="s">
        <v>1723</v>
      </c>
      <c r="B59" s="157" t="s">
        <v>1644</v>
      </c>
      <c r="C59" s="156">
        <v>959</v>
      </c>
    </row>
    <row r="60" s="233" customFormat="1" spans="1:3">
      <c r="A60" s="157" t="s">
        <v>1724</v>
      </c>
      <c r="B60" s="157" t="s">
        <v>1646</v>
      </c>
      <c r="C60" s="156">
        <v>436</v>
      </c>
    </row>
    <row r="61" s="233" customFormat="1" spans="1:3">
      <c r="A61" s="157" t="s">
        <v>1725</v>
      </c>
      <c r="B61" s="157" t="s">
        <v>1726</v>
      </c>
      <c r="C61" s="156">
        <v>507</v>
      </c>
    </row>
    <row r="62" s="233" customFormat="1" spans="1:3">
      <c r="A62" s="157" t="s">
        <v>1727</v>
      </c>
      <c r="B62" s="157" t="s">
        <v>1658</v>
      </c>
      <c r="C62" s="156">
        <v>741</v>
      </c>
    </row>
    <row r="63" s="233" customFormat="1" spans="1:3">
      <c r="A63" s="157" t="s">
        <v>1728</v>
      </c>
      <c r="B63" s="157" t="s">
        <v>1729</v>
      </c>
      <c r="C63" s="156">
        <v>15</v>
      </c>
    </row>
    <row r="64" s="233" customFormat="1" spans="1:3">
      <c r="A64" s="157" t="s">
        <v>1730</v>
      </c>
      <c r="B64" s="157" t="s">
        <v>1731</v>
      </c>
      <c r="C64" s="156">
        <v>50</v>
      </c>
    </row>
    <row r="65" s="233" customFormat="1" spans="1:3">
      <c r="A65" s="157" t="s">
        <v>1732</v>
      </c>
      <c r="B65" s="157" t="s">
        <v>1644</v>
      </c>
      <c r="C65" s="156">
        <v>40</v>
      </c>
    </row>
    <row r="66" s="233" customFormat="1" spans="1:3">
      <c r="A66" s="157" t="s">
        <v>1733</v>
      </c>
      <c r="B66" s="157" t="s">
        <v>1646</v>
      </c>
      <c r="C66" s="156">
        <v>10</v>
      </c>
    </row>
    <row r="67" s="233" customFormat="1" spans="1:3">
      <c r="A67" s="157" t="s">
        <v>1734</v>
      </c>
      <c r="B67" s="157" t="s">
        <v>1735</v>
      </c>
      <c r="C67" s="156">
        <v>428</v>
      </c>
    </row>
    <row r="68" s="233" customFormat="1" spans="1:3">
      <c r="A68" s="157" t="s">
        <v>1736</v>
      </c>
      <c r="B68" s="157" t="s">
        <v>1644</v>
      </c>
      <c r="C68" s="156">
        <v>251</v>
      </c>
    </row>
    <row r="69" s="233" customFormat="1" spans="1:3">
      <c r="A69" s="157" t="s">
        <v>1737</v>
      </c>
      <c r="B69" s="157" t="s">
        <v>1738</v>
      </c>
      <c r="C69" s="156">
        <v>177</v>
      </c>
    </row>
    <row r="70" s="233" customFormat="1" spans="1:3">
      <c r="A70" s="157" t="s">
        <v>1739</v>
      </c>
      <c r="B70" s="157" t="s">
        <v>1740</v>
      </c>
      <c r="C70" s="156">
        <v>594</v>
      </c>
    </row>
    <row r="71" s="233" customFormat="1" spans="1:3">
      <c r="A71" s="157" t="s">
        <v>1741</v>
      </c>
      <c r="B71" s="157" t="s">
        <v>1644</v>
      </c>
      <c r="C71" s="156">
        <v>309</v>
      </c>
    </row>
    <row r="72" s="233" customFormat="1" spans="1:3">
      <c r="A72" s="157" t="s">
        <v>1742</v>
      </c>
      <c r="B72" s="157" t="s">
        <v>1646</v>
      </c>
      <c r="C72" s="156">
        <v>218</v>
      </c>
    </row>
    <row r="73" s="233" customFormat="1" spans="1:3">
      <c r="A73" s="157" t="s">
        <v>1743</v>
      </c>
      <c r="B73" s="157" t="s">
        <v>1658</v>
      </c>
      <c r="C73" s="156">
        <v>67</v>
      </c>
    </row>
    <row r="74" s="233" customFormat="1" spans="1:3">
      <c r="A74" s="157" t="s">
        <v>1744</v>
      </c>
      <c r="B74" s="157" t="s">
        <v>1745</v>
      </c>
      <c r="C74" s="156">
        <v>1028</v>
      </c>
    </row>
    <row r="75" s="233" customFormat="1" spans="1:3">
      <c r="A75" s="157" t="s">
        <v>1746</v>
      </c>
      <c r="B75" s="157" t="s">
        <v>1644</v>
      </c>
      <c r="C75" s="156">
        <v>383</v>
      </c>
    </row>
    <row r="76" s="233" customFormat="1" spans="1:3">
      <c r="A76" s="157" t="s">
        <v>1747</v>
      </c>
      <c r="B76" s="157" t="s">
        <v>1646</v>
      </c>
      <c r="C76" s="156">
        <v>442</v>
      </c>
    </row>
    <row r="77" s="233" customFormat="1" spans="1:3">
      <c r="A77" s="157" t="s">
        <v>1748</v>
      </c>
      <c r="B77" s="157" t="s">
        <v>1658</v>
      </c>
      <c r="C77" s="156">
        <v>116</v>
      </c>
    </row>
    <row r="78" s="233" customFormat="1" spans="1:3">
      <c r="A78" s="157" t="s">
        <v>1749</v>
      </c>
      <c r="B78" s="157" t="s">
        <v>1750</v>
      </c>
      <c r="C78" s="156">
        <v>87</v>
      </c>
    </row>
    <row r="79" s="233" customFormat="1" spans="1:3">
      <c r="A79" s="157" t="s">
        <v>1751</v>
      </c>
      <c r="B79" s="157" t="s">
        <v>1752</v>
      </c>
      <c r="C79" s="156">
        <v>9904</v>
      </c>
    </row>
    <row r="80" s="233" customFormat="1" spans="1:3">
      <c r="A80" s="157" t="s">
        <v>1753</v>
      </c>
      <c r="B80" s="157" t="s">
        <v>1644</v>
      </c>
      <c r="C80" s="156">
        <v>2443</v>
      </c>
    </row>
    <row r="81" s="233" customFormat="1" spans="1:3">
      <c r="A81" s="157" t="s">
        <v>1754</v>
      </c>
      <c r="B81" s="157" t="s">
        <v>1646</v>
      </c>
      <c r="C81" s="156">
        <v>3041</v>
      </c>
    </row>
    <row r="82" s="233" customFormat="1" spans="1:3">
      <c r="A82" s="157" t="s">
        <v>1755</v>
      </c>
      <c r="B82" s="157" t="s">
        <v>1756</v>
      </c>
      <c r="C82" s="156">
        <v>3553</v>
      </c>
    </row>
    <row r="83" s="233" customFormat="1" spans="1:3">
      <c r="A83" s="157" t="s">
        <v>1757</v>
      </c>
      <c r="B83" s="157" t="s">
        <v>1658</v>
      </c>
      <c r="C83" s="156">
        <v>353</v>
      </c>
    </row>
    <row r="84" s="233" customFormat="1" ht="28.5" spans="1:3">
      <c r="A84" s="157" t="s">
        <v>1758</v>
      </c>
      <c r="B84" s="157" t="s">
        <v>1759</v>
      </c>
      <c r="C84" s="156">
        <v>514</v>
      </c>
    </row>
    <row r="85" s="233" customFormat="1" spans="1:3">
      <c r="A85" s="157" t="s">
        <v>1760</v>
      </c>
      <c r="B85" s="157" t="s">
        <v>1761</v>
      </c>
      <c r="C85" s="156">
        <v>2102</v>
      </c>
    </row>
    <row r="86" s="233" customFormat="1" spans="1:3">
      <c r="A86" s="157" t="s">
        <v>1762</v>
      </c>
      <c r="B86" s="157" t="s">
        <v>1644</v>
      </c>
      <c r="C86" s="156">
        <v>826</v>
      </c>
    </row>
    <row r="87" s="233" customFormat="1" spans="1:3">
      <c r="A87" s="157" t="s">
        <v>1763</v>
      </c>
      <c r="B87" s="157" t="s">
        <v>1646</v>
      </c>
      <c r="C87" s="156">
        <v>1176</v>
      </c>
    </row>
    <row r="88" s="233" customFormat="1" spans="1:3">
      <c r="A88" s="157" t="s">
        <v>1764</v>
      </c>
      <c r="B88" s="157" t="s">
        <v>1765</v>
      </c>
      <c r="C88" s="156">
        <v>100</v>
      </c>
    </row>
    <row r="89" s="233" customFormat="1" spans="1:3">
      <c r="A89" s="157" t="s">
        <v>1766</v>
      </c>
      <c r="B89" s="157" t="s">
        <v>1767</v>
      </c>
      <c r="C89" s="156">
        <v>2506</v>
      </c>
    </row>
    <row r="90" s="233" customFormat="1" spans="1:3">
      <c r="A90" s="157" t="s">
        <v>1768</v>
      </c>
      <c r="B90" s="157" t="s">
        <v>1644</v>
      </c>
      <c r="C90" s="156">
        <v>422</v>
      </c>
    </row>
    <row r="91" s="233" customFormat="1" spans="1:3">
      <c r="A91" s="157" t="s">
        <v>1769</v>
      </c>
      <c r="B91" s="157" t="s">
        <v>1646</v>
      </c>
      <c r="C91" s="156">
        <v>1816</v>
      </c>
    </row>
    <row r="92" s="233" customFormat="1" spans="1:3">
      <c r="A92" s="157" t="s">
        <v>1770</v>
      </c>
      <c r="B92" s="157" t="s">
        <v>1658</v>
      </c>
      <c r="C92" s="156">
        <v>268</v>
      </c>
    </row>
    <row r="93" s="233" customFormat="1" spans="1:3">
      <c r="A93" s="157" t="s">
        <v>1771</v>
      </c>
      <c r="B93" s="157" t="s">
        <v>1772</v>
      </c>
      <c r="C93" s="156">
        <v>557</v>
      </c>
    </row>
    <row r="94" s="233" customFormat="1" spans="1:3">
      <c r="A94" s="157" t="s">
        <v>1773</v>
      </c>
      <c r="B94" s="157" t="s">
        <v>1644</v>
      </c>
      <c r="C94" s="156">
        <v>257</v>
      </c>
    </row>
    <row r="95" s="233" customFormat="1" spans="1:3">
      <c r="A95" s="157" t="s">
        <v>1774</v>
      </c>
      <c r="B95" s="157" t="s">
        <v>1646</v>
      </c>
      <c r="C95" s="156">
        <v>217</v>
      </c>
    </row>
    <row r="96" s="233" customFormat="1" spans="1:3">
      <c r="A96" s="157" t="s">
        <v>1775</v>
      </c>
      <c r="B96" s="157" t="s">
        <v>1658</v>
      </c>
      <c r="C96" s="156">
        <v>83</v>
      </c>
    </row>
    <row r="97" s="233" customFormat="1" spans="1:3">
      <c r="A97" s="157" t="s">
        <v>1776</v>
      </c>
      <c r="B97" s="157" t="s">
        <v>1777</v>
      </c>
      <c r="C97" s="156">
        <v>253</v>
      </c>
    </row>
    <row r="98" s="233" customFormat="1" spans="1:3">
      <c r="A98" s="157" t="s">
        <v>1778</v>
      </c>
      <c r="B98" s="157" t="s">
        <v>1644</v>
      </c>
      <c r="C98" s="156">
        <v>116</v>
      </c>
    </row>
    <row r="99" s="233" customFormat="1" spans="1:3">
      <c r="A99" s="157" t="s">
        <v>1779</v>
      </c>
      <c r="B99" s="157" t="s">
        <v>1646</v>
      </c>
      <c r="C99" s="156">
        <v>40</v>
      </c>
    </row>
    <row r="100" s="233" customFormat="1" spans="1:3">
      <c r="A100" s="157" t="s">
        <v>1780</v>
      </c>
      <c r="B100" s="157" t="s">
        <v>1777</v>
      </c>
      <c r="C100" s="156">
        <v>97</v>
      </c>
    </row>
    <row r="101" s="233" customFormat="1" spans="1:3">
      <c r="A101" s="157" t="s">
        <v>1781</v>
      </c>
      <c r="B101" s="157" t="s">
        <v>1782</v>
      </c>
      <c r="C101" s="156">
        <v>373</v>
      </c>
    </row>
    <row r="102" s="233" customFormat="1" spans="1:3">
      <c r="A102" s="157" t="s">
        <v>1783</v>
      </c>
      <c r="B102" s="157" t="s">
        <v>1644</v>
      </c>
      <c r="C102" s="156">
        <v>84</v>
      </c>
    </row>
    <row r="103" s="233" customFormat="1" spans="1:3">
      <c r="A103" s="157" t="s">
        <v>1784</v>
      </c>
      <c r="B103" s="157" t="s">
        <v>1646</v>
      </c>
      <c r="C103" s="156">
        <v>134</v>
      </c>
    </row>
    <row r="104" s="233" customFormat="1" spans="1:3">
      <c r="A104" s="157" t="s">
        <v>1785</v>
      </c>
      <c r="B104" s="157" t="s">
        <v>1658</v>
      </c>
      <c r="C104" s="156">
        <v>155</v>
      </c>
    </row>
    <row r="105" s="233" customFormat="1" spans="1:3">
      <c r="A105" s="157" t="s">
        <v>1786</v>
      </c>
      <c r="B105" s="157" t="s">
        <v>1787</v>
      </c>
      <c r="C105" s="156">
        <v>24382</v>
      </c>
    </row>
    <row r="106" s="233" customFormat="1" spans="1:3">
      <c r="A106" s="157" t="s">
        <v>1788</v>
      </c>
      <c r="B106" s="157" t="s">
        <v>1787</v>
      </c>
      <c r="C106" s="156">
        <v>24382</v>
      </c>
    </row>
    <row r="107" s="233" customFormat="1" spans="1:3">
      <c r="A107" s="157" t="s">
        <v>1789</v>
      </c>
      <c r="B107" s="157" t="s">
        <v>34</v>
      </c>
      <c r="C107" s="156">
        <v>12</v>
      </c>
    </row>
    <row r="108" s="233" customFormat="1" spans="1:3">
      <c r="A108" s="157" t="s">
        <v>1790</v>
      </c>
      <c r="B108" s="157" t="s">
        <v>1791</v>
      </c>
      <c r="C108" s="156">
        <v>12</v>
      </c>
    </row>
    <row r="109" s="233" customFormat="1" spans="1:3">
      <c r="A109" s="157" t="s">
        <v>1792</v>
      </c>
      <c r="B109" s="157" t="s">
        <v>1793</v>
      </c>
      <c r="C109" s="156">
        <v>12</v>
      </c>
    </row>
    <row r="110" s="233" customFormat="1" spans="1:3">
      <c r="A110" s="157" t="s">
        <v>1794</v>
      </c>
      <c r="B110" s="157" t="s">
        <v>35</v>
      </c>
      <c r="C110" s="156">
        <v>43714</v>
      </c>
    </row>
    <row r="111" s="233" customFormat="1" spans="1:3">
      <c r="A111" s="157" t="s">
        <v>1795</v>
      </c>
      <c r="B111" s="157" t="s">
        <v>1796</v>
      </c>
      <c r="C111" s="156">
        <v>40750</v>
      </c>
    </row>
    <row r="112" s="233" customFormat="1" spans="1:3">
      <c r="A112" s="157" t="s">
        <v>1797</v>
      </c>
      <c r="B112" s="157" t="s">
        <v>1644</v>
      </c>
      <c r="C112" s="156">
        <v>26019</v>
      </c>
    </row>
    <row r="113" s="233" customFormat="1" spans="1:3">
      <c r="A113" s="157" t="s">
        <v>1798</v>
      </c>
      <c r="B113" s="157" t="s">
        <v>1646</v>
      </c>
      <c r="C113" s="156">
        <v>9136</v>
      </c>
    </row>
    <row r="114" s="233" customFormat="1" spans="1:3">
      <c r="A114" s="157" t="s">
        <v>1799</v>
      </c>
      <c r="B114" s="157" t="s">
        <v>1800</v>
      </c>
      <c r="C114" s="156">
        <v>2929</v>
      </c>
    </row>
    <row r="115" s="233" customFormat="1" spans="1:3">
      <c r="A115" s="157" t="s">
        <v>1801</v>
      </c>
      <c r="B115" s="157" t="s">
        <v>1802</v>
      </c>
      <c r="C115" s="156">
        <v>2480</v>
      </c>
    </row>
    <row r="116" s="233" customFormat="1" spans="1:3">
      <c r="A116" s="157" t="s">
        <v>1803</v>
      </c>
      <c r="B116" s="157" t="s">
        <v>1658</v>
      </c>
      <c r="C116" s="156">
        <v>186</v>
      </c>
    </row>
    <row r="117" s="233" customFormat="1" spans="1:3">
      <c r="A117" s="157" t="s">
        <v>1804</v>
      </c>
      <c r="B117" s="157" t="s">
        <v>1805</v>
      </c>
      <c r="C117" s="156">
        <v>2847</v>
      </c>
    </row>
    <row r="118" s="233" customFormat="1" spans="1:3">
      <c r="A118" s="157" t="s">
        <v>1806</v>
      </c>
      <c r="B118" s="157" t="s">
        <v>1644</v>
      </c>
      <c r="C118" s="156">
        <v>1930</v>
      </c>
    </row>
    <row r="119" s="233" customFormat="1" spans="1:3">
      <c r="A119" s="157" t="s">
        <v>1807</v>
      </c>
      <c r="B119" s="157" t="s">
        <v>1646</v>
      </c>
      <c r="C119" s="156">
        <v>401</v>
      </c>
    </row>
    <row r="120" s="233" customFormat="1" spans="1:3">
      <c r="A120" s="157" t="s">
        <v>1808</v>
      </c>
      <c r="B120" s="157" t="s">
        <v>1809</v>
      </c>
      <c r="C120" s="156">
        <v>50</v>
      </c>
    </row>
    <row r="121" s="233" customFormat="1" spans="1:3">
      <c r="A121" s="157" t="s">
        <v>1810</v>
      </c>
      <c r="B121" s="157" t="s">
        <v>1811</v>
      </c>
      <c r="C121" s="156">
        <v>5</v>
      </c>
    </row>
    <row r="122" s="233" customFormat="1" spans="1:3">
      <c r="A122" s="157" t="s">
        <v>1812</v>
      </c>
      <c r="B122" s="157" t="s">
        <v>1813</v>
      </c>
      <c r="C122" s="156">
        <v>207</v>
      </c>
    </row>
    <row r="123" s="233" customFormat="1" spans="1:3">
      <c r="A123" s="157" t="s">
        <v>1814</v>
      </c>
      <c r="B123" s="157" t="s">
        <v>1815</v>
      </c>
      <c r="C123" s="156">
        <v>30</v>
      </c>
    </row>
    <row r="124" s="233" customFormat="1" spans="1:3">
      <c r="A124" s="157" t="s">
        <v>1816</v>
      </c>
      <c r="B124" s="157" t="s">
        <v>1817</v>
      </c>
      <c r="C124" s="156">
        <v>15</v>
      </c>
    </row>
    <row r="125" s="233" customFormat="1" spans="1:3">
      <c r="A125" s="157" t="s">
        <v>1818</v>
      </c>
      <c r="B125" s="157" t="s">
        <v>1658</v>
      </c>
      <c r="C125" s="156">
        <v>209</v>
      </c>
    </row>
    <row r="126" s="233" customFormat="1" spans="1:3">
      <c r="A126" s="157" t="s">
        <v>1819</v>
      </c>
      <c r="B126" s="157" t="s">
        <v>1820</v>
      </c>
      <c r="C126" s="156">
        <v>117</v>
      </c>
    </row>
    <row r="127" s="233" customFormat="1" spans="1:3">
      <c r="A127" s="157" t="s">
        <v>1821</v>
      </c>
      <c r="B127" s="157" t="s">
        <v>1820</v>
      </c>
      <c r="C127" s="156">
        <v>117</v>
      </c>
    </row>
    <row r="128" s="233" customFormat="1" spans="1:3">
      <c r="A128" s="157" t="s">
        <v>1822</v>
      </c>
      <c r="B128" s="157" t="s">
        <v>36</v>
      </c>
      <c r="C128" s="156">
        <v>184642</v>
      </c>
    </row>
    <row r="129" s="233" customFormat="1" spans="1:3">
      <c r="A129" s="157" t="s">
        <v>1823</v>
      </c>
      <c r="B129" s="157" t="s">
        <v>1824</v>
      </c>
      <c r="C129" s="156">
        <v>10090</v>
      </c>
    </row>
    <row r="130" s="233" customFormat="1" spans="1:3">
      <c r="A130" s="157" t="s">
        <v>1825</v>
      </c>
      <c r="B130" s="157" t="s">
        <v>1644</v>
      </c>
      <c r="C130" s="156">
        <v>1705</v>
      </c>
    </row>
    <row r="131" s="233" customFormat="1" spans="1:3">
      <c r="A131" s="157" t="s">
        <v>1826</v>
      </c>
      <c r="B131" s="157" t="s">
        <v>1646</v>
      </c>
      <c r="C131" s="156">
        <v>18</v>
      </c>
    </row>
    <row r="132" s="233" customFormat="1" spans="1:3">
      <c r="A132" s="157" t="s">
        <v>1827</v>
      </c>
      <c r="B132" s="157" t="s">
        <v>1828</v>
      </c>
      <c r="C132" s="156">
        <v>8367</v>
      </c>
    </row>
    <row r="133" s="233" customFormat="1" spans="1:3">
      <c r="A133" s="157" t="s">
        <v>1829</v>
      </c>
      <c r="B133" s="157" t="s">
        <v>1830</v>
      </c>
      <c r="C133" s="156">
        <v>159582</v>
      </c>
    </row>
    <row r="134" s="233" customFormat="1" spans="1:3">
      <c r="A134" s="157" t="s">
        <v>1831</v>
      </c>
      <c r="B134" s="157" t="s">
        <v>1832</v>
      </c>
      <c r="C134" s="156">
        <v>5691</v>
      </c>
    </row>
    <row r="135" s="233" customFormat="1" spans="1:3">
      <c r="A135" s="157" t="s">
        <v>1833</v>
      </c>
      <c r="B135" s="157" t="s">
        <v>1834</v>
      </c>
      <c r="C135" s="156">
        <v>84565</v>
      </c>
    </row>
    <row r="136" s="233" customFormat="1" spans="1:3">
      <c r="A136" s="157" t="s">
        <v>1835</v>
      </c>
      <c r="B136" s="157" t="s">
        <v>1836</v>
      </c>
      <c r="C136" s="156">
        <v>41209</v>
      </c>
    </row>
    <row r="137" s="233" customFormat="1" spans="1:3">
      <c r="A137" s="157" t="s">
        <v>1837</v>
      </c>
      <c r="B137" s="157" t="s">
        <v>1838</v>
      </c>
      <c r="C137" s="156">
        <v>26059</v>
      </c>
    </row>
    <row r="138" s="233" customFormat="1" spans="1:3">
      <c r="A138" s="157" t="s">
        <v>1839</v>
      </c>
      <c r="B138" s="157" t="s">
        <v>1840</v>
      </c>
      <c r="C138" s="156">
        <v>2058</v>
      </c>
    </row>
    <row r="139" s="233" customFormat="1" spans="1:3">
      <c r="A139" s="157" t="s">
        <v>1841</v>
      </c>
      <c r="B139" s="157" t="s">
        <v>1842</v>
      </c>
      <c r="C139" s="156">
        <v>8421</v>
      </c>
    </row>
    <row r="140" s="233" customFormat="1" spans="1:3">
      <c r="A140" s="157" t="s">
        <v>1843</v>
      </c>
      <c r="B140" s="157" t="s">
        <v>1844</v>
      </c>
      <c r="C140" s="156">
        <v>118</v>
      </c>
    </row>
    <row r="141" s="233" customFormat="1" spans="1:3">
      <c r="A141" s="157" t="s">
        <v>1845</v>
      </c>
      <c r="B141" s="157" t="s">
        <v>1846</v>
      </c>
      <c r="C141" s="156">
        <v>8303</v>
      </c>
    </row>
    <row r="142" s="233" customFormat="1" spans="1:3">
      <c r="A142" s="157" t="s">
        <v>1847</v>
      </c>
      <c r="B142" s="157" t="s">
        <v>1848</v>
      </c>
      <c r="C142" s="156">
        <v>984</v>
      </c>
    </row>
    <row r="143" s="233" customFormat="1" spans="1:3">
      <c r="A143" s="157" t="s">
        <v>1849</v>
      </c>
      <c r="B143" s="157" t="s">
        <v>1850</v>
      </c>
      <c r="C143" s="156">
        <v>535</v>
      </c>
    </row>
    <row r="144" s="233" customFormat="1" spans="1:3">
      <c r="A144" s="157" t="s">
        <v>1851</v>
      </c>
      <c r="B144" s="157" t="s">
        <v>1852</v>
      </c>
      <c r="C144" s="156">
        <v>449</v>
      </c>
    </row>
    <row r="145" s="233" customFormat="1" spans="1:3">
      <c r="A145" s="157" t="s">
        <v>1853</v>
      </c>
      <c r="B145" s="157" t="s">
        <v>1854</v>
      </c>
      <c r="C145" s="156">
        <v>2100</v>
      </c>
    </row>
    <row r="146" s="233" customFormat="1" spans="1:3">
      <c r="A146" s="157" t="s">
        <v>1855</v>
      </c>
      <c r="B146" s="157" t="s">
        <v>1856</v>
      </c>
      <c r="C146" s="156">
        <v>1440</v>
      </c>
    </row>
    <row r="147" s="233" customFormat="1" spans="1:3">
      <c r="A147" s="157" t="s">
        <v>1857</v>
      </c>
      <c r="B147" s="157" t="s">
        <v>1858</v>
      </c>
      <c r="C147" s="156">
        <v>660</v>
      </c>
    </row>
    <row r="148" s="233" customFormat="1" spans="1:3">
      <c r="A148" s="157" t="s">
        <v>1859</v>
      </c>
      <c r="B148" s="157" t="s">
        <v>1860</v>
      </c>
      <c r="C148" s="156">
        <v>3420</v>
      </c>
    </row>
    <row r="149" s="233" customFormat="1" spans="1:3">
      <c r="A149" s="157" t="s">
        <v>1861</v>
      </c>
      <c r="B149" s="157" t="s">
        <v>1862</v>
      </c>
      <c r="C149" s="156">
        <v>3420</v>
      </c>
    </row>
    <row r="150" s="233" customFormat="1" spans="1:3">
      <c r="A150" s="157" t="s">
        <v>1863</v>
      </c>
      <c r="B150" s="157" t="s">
        <v>1864</v>
      </c>
      <c r="C150" s="156">
        <v>45</v>
      </c>
    </row>
    <row r="151" s="233" customFormat="1" spans="1:3">
      <c r="A151" s="157" t="s">
        <v>1865</v>
      </c>
      <c r="B151" s="157" t="s">
        <v>1864</v>
      </c>
      <c r="C151" s="156">
        <v>45</v>
      </c>
    </row>
    <row r="152" s="233" customFormat="1" spans="1:3">
      <c r="A152" s="157" t="s">
        <v>1866</v>
      </c>
      <c r="B152" s="157" t="s">
        <v>37</v>
      </c>
      <c r="C152" s="156">
        <v>6574</v>
      </c>
    </row>
    <row r="153" s="233" customFormat="1" spans="1:3">
      <c r="A153" s="157" t="s">
        <v>1867</v>
      </c>
      <c r="B153" s="157" t="s">
        <v>1868</v>
      </c>
      <c r="C153" s="156">
        <v>434</v>
      </c>
    </row>
    <row r="154" s="233" customFormat="1" spans="1:3">
      <c r="A154" s="157" t="s">
        <v>1869</v>
      </c>
      <c r="B154" s="157" t="s">
        <v>1644</v>
      </c>
      <c r="C154" s="156">
        <v>294</v>
      </c>
    </row>
    <row r="155" s="233" customFormat="1" spans="1:3">
      <c r="A155" s="157" t="s">
        <v>1870</v>
      </c>
      <c r="B155" s="157" t="s">
        <v>1648</v>
      </c>
      <c r="C155" s="156">
        <v>140</v>
      </c>
    </row>
    <row r="156" s="233" customFormat="1" spans="1:3">
      <c r="A156" s="157" t="s">
        <v>1871</v>
      </c>
      <c r="B156" s="157" t="s">
        <v>1872</v>
      </c>
      <c r="C156" s="156">
        <v>190</v>
      </c>
    </row>
    <row r="157" s="233" customFormat="1" spans="1:3">
      <c r="A157" s="157" t="s">
        <v>1873</v>
      </c>
      <c r="B157" s="157" t="s">
        <v>1874</v>
      </c>
      <c r="C157" s="156">
        <v>190</v>
      </c>
    </row>
    <row r="158" s="233" customFormat="1" spans="1:3">
      <c r="A158" s="157" t="s">
        <v>1875</v>
      </c>
      <c r="B158" s="157" t="s">
        <v>1876</v>
      </c>
      <c r="C158" s="156">
        <v>4575</v>
      </c>
    </row>
    <row r="159" s="233" customFormat="1" spans="1:3">
      <c r="A159" s="157" t="s">
        <v>1877</v>
      </c>
      <c r="B159" s="157" t="s">
        <v>1878</v>
      </c>
      <c r="C159" s="156">
        <v>4493</v>
      </c>
    </row>
    <row r="160" s="233" customFormat="1" spans="1:3">
      <c r="A160" s="157" t="s">
        <v>1879</v>
      </c>
      <c r="B160" s="157" t="s">
        <v>1880</v>
      </c>
      <c r="C160" s="156">
        <v>82</v>
      </c>
    </row>
    <row r="161" s="233" customFormat="1" spans="1:3">
      <c r="A161" s="157" t="s">
        <v>1881</v>
      </c>
      <c r="B161" s="157" t="s">
        <v>1882</v>
      </c>
      <c r="C161" s="156">
        <v>360</v>
      </c>
    </row>
    <row r="162" s="233" customFormat="1" spans="1:3">
      <c r="A162" s="157" t="s">
        <v>1883</v>
      </c>
      <c r="B162" s="157" t="s">
        <v>1884</v>
      </c>
      <c r="C162" s="156">
        <v>360</v>
      </c>
    </row>
    <row r="163" s="233" customFormat="1" spans="1:3">
      <c r="A163" s="157" t="s">
        <v>1885</v>
      </c>
      <c r="B163" s="157" t="s">
        <v>1886</v>
      </c>
      <c r="C163" s="156">
        <v>1015</v>
      </c>
    </row>
    <row r="164" s="233" customFormat="1" spans="1:3">
      <c r="A164" s="157" t="s">
        <v>1887</v>
      </c>
      <c r="B164" s="157" t="s">
        <v>1888</v>
      </c>
      <c r="C164" s="156">
        <v>965</v>
      </c>
    </row>
    <row r="165" s="233" customFormat="1" spans="1:3">
      <c r="A165" s="157" t="s">
        <v>1889</v>
      </c>
      <c r="B165" s="157" t="s">
        <v>1886</v>
      </c>
      <c r="C165" s="156">
        <v>50</v>
      </c>
    </row>
    <row r="166" s="233" customFormat="1" spans="1:3">
      <c r="A166" s="157" t="s">
        <v>1890</v>
      </c>
      <c r="B166" s="157" t="s">
        <v>38</v>
      </c>
      <c r="C166" s="156">
        <v>12590</v>
      </c>
    </row>
    <row r="167" s="233" customFormat="1" spans="1:3">
      <c r="A167" s="157" t="s">
        <v>1891</v>
      </c>
      <c r="B167" s="157" t="s">
        <v>1892</v>
      </c>
      <c r="C167" s="156">
        <v>5004</v>
      </c>
    </row>
    <row r="168" s="233" customFormat="1" spans="1:3">
      <c r="A168" s="157" t="s">
        <v>1893</v>
      </c>
      <c r="B168" s="157" t="s">
        <v>1644</v>
      </c>
      <c r="C168" s="156">
        <v>700</v>
      </c>
    </row>
    <row r="169" s="233" customFormat="1" spans="1:3">
      <c r="A169" s="157" t="s">
        <v>1894</v>
      </c>
      <c r="B169" s="157" t="s">
        <v>1646</v>
      </c>
      <c r="C169" s="156">
        <v>9</v>
      </c>
    </row>
    <row r="170" s="233" customFormat="1" spans="1:3">
      <c r="A170" s="157" t="s">
        <v>1895</v>
      </c>
      <c r="B170" s="157" t="s">
        <v>1896</v>
      </c>
      <c r="C170" s="156">
        <v>467</v>
      </c>
    </row>
    <row r="171" s="233" customFormat="1" spans="1:3">
      <c r="A171" s="157" t="s">
        <v>1897</v>
      </c>
      <c r="B171" s="157" t="s">
        <v>1898</v>
      </c>
      <c r="C171" s="156">
        <v>271</v>
      </c>
    </row>
    <row r="172" s="233" customFormat="1" spans="1:3">
      <c r="A172" s="157" t="s">
        <v>1899</v>
      </c>
      <c r="B172" s="157" t="s">
        <v>1900</v>
      </c>
      <c r="C172" s="156">
        <v>1313</v>
      </c>
    </row>
    <row r="173" s="233" customFormat="1" spans="1:3">
      <c r="A173" s="157" t="s">
        <v>1901</v>
      </c>
      <c r="B173" s="157" t="s">
        <v>1902</v>
      </c>
      <c r="C173" s="156">
        <v>8</v>
      </c>
    </row>
    <row r="174" s="233" customFormat="1" spans="1:3">
      <c r="A174" s="157" t="s">
        <v>1903</v>
      </c>
      <c r="B174" s="157" t="s">
        <v>1904</v>
      </c>
      <c r="C174" s="156">
        <v>13</v>
      </c>
    </row>
    <row r="175" s="233" customFormat="1" spans="1:3">
      <c r="A175" s="157" t="s">
        <v>1905</v>
      </c>
      <c r="B175" s="157" t="s">
        <v>1906</v>
      </c>
      <c r="C175" s="156">
        <v>1906</v>
      </c>
    </row>
    <row r="176" s="233" customFormat="1" spans="1:3">
      <c r="A176" s="157" t="s">
        <v>1907</v>
      </c>
      <c r="B176" s="157" t="s">
        <v>1908</v>
      </c>
      <c r="C176" s="156">
        <v>317</v>
      </c>
    </row>
    <row r="177" s="233" customFormat="1" spans="1:3">
      <c r="A177" s="157" t="s">
        <v>1909</v>
      </c>
      <c r="B177" s="157" t="s">
        <v>1910</v>
      </c>
      <c r="C177" s="156">
        <v>3958</v>
      </c>
    </row>
    <row r="178" s="233" customFormat="1" spans="1:3">
      <c r="A178" s="157" t="s">
        <v>1911</v>
      </c>
      <c r="B178" s="157" t="s">
        <v>1644</v>
      </c>
      <c r="C178" s="156">
        <v>298</v>
      </c>
    </row>
    <row r="179" s="233" customFormat="1" spans="1:3">
      <c r="A179" s="157" t="s">
        <v>1912</v>
      </c>
      <c r="B179" s="157" t="s">
        <v>1913</v>
      </c>
      <c r="C179" s="156">
        <v>1194</v>
      </c>
    </row>
    <row r="180" s="233" customFormat="1" spans="1:3">
      <c r="A180" s="157" t="s">
        <v>1914</v>
      </c>
      <c r="B180" s="157" t="s">
        <v>1915</v>
      </c>
      <c r="C180" s="156">
        <v>2466</v>
      </c>
    </row>
    <row r="181" s="233" customFormat="1" spans="1:3">
      <c r="A181" s="157" t="s">
        <v>1916</v>
      </c>
      <c r="B181" s="157" t="s">
        <v>1917</v>
      </c>
      <c r="C181" s="156">
        <v>816</v>
      </c>
    </row>
    <row r="182" s="233" customFormat="1" spans="1:3">
      <c r="A182" s="157" t="s">
        <v>1918</v>
      </c>
      <c r="B182" s="157" t="s">
        <v>1919</v>
      </c>
      <c r="C182" s="156">
        <v>95</v>
      </c>
    </row>
    <row r="183" s="233" customFormat="1" spans="1:3">
      <c r="A183" s="157" t="s">
        <v>1920</v>
      </c>
      <c r="B183" s="157" t="s">
        <v>1921</v>
      </c>
      <c r="C183" s="156">
        <v>173</v>
      </c>
    </row>
    <row r="184" s="233" customFormat="1" spans="1:3">
      <c r="A184" s="157" t="s">
        <v>1922</v>
      </c>
      <c r="B184" s="157" t="s">
        <v>1923</v>
      </c>
      <c r="C184" s="156">
        <v>548</v>
      </c>
    </row>
    <row r="185" s="233" customFormat="1" spans="1:3">
      <c r="A185" s="157" t="s">
        <v>1924</v>
      </c>
      <c r="B185" s="157" t="s">
        <v>1925</v>
      </c>
      <c r="C185" s="156">
        <v>261</v>
      </c>
    </row>
    <row r="186" s="233" customFormat="1" spans="1:3">
      <c r="A186" s="157" t="s">
        <v>1926</v>
      </c>
      <c r="B186" s="157" t="s">
        <v>1927</v>
      </c>
      <c r="C186" s="156">
        <v>261</v>
      </c>
    </row>
    <row r="187" s="233" customFormat="1" spans="1:3">
      <c r="A187" s="157" t="s">
        <v>1928</v>
      </c>
      <c r="B187" s="157" t="s">
        <v>1929</v>
      </c>
      <c r="C187" s="156">
        <v>2356</v>
      </c>
    </row>
    <row r="188" s="233" customFormat="1" spans="1:3">
      <c r="A188" s="157" t="s">
        <v>1930</v>
      </c>
      <c r="B188" s="157" t="s">
        <v>1931</v>
      </c>
      <c r="C188" s="156">
        <v>30</v>
      </c>
    </row>
    <row r="189" s="233" customFormat="1" spans="1:3">
      <c r="A189" s="157" t="s">
        <v>1932</v>
      </c>
      <c r="B189" s="157" t="s">
        <v>1933</v>
      </c>
      <c r="C189" s="156">
        <v>287</v>
      </c>
    </row>
    <row r="190" s="233" customFormat="1" spans="1:3">
      <c r="A190" s="157" t="s">
        <v>1934</v>
      </c>
      <c r="B190" s="157" t="s">
        <v>1935</v>
      </c>
      <c r="C190" s="156">
        <v>1819</v>
      </c>
    </row>
    <row r="191" s="233" customFormat="1" spans="1:3">
      <c r="A191" s="157" t="s">
        <v>1936</v>
      </c>
      <c r="B191" s="157" t="s">
        <v>1937</v>
      </c>
      <c r="C191" s="156">
        <v>220</v>
      </c>
    </row>
    <row r="192" s="233" customFormat="1" spans="1:3">
      <c r="A192" s="157" t="s">
        <v>1938</v>
      </c>
      <c r="B192" s="157" t="s">
        <v>1939</v>
      </c>
      <c r="C192" s="156">
        <v>195</v>
      </c>
    </row>
    <row r="193" s="233" customFormat="1" spans="1:3">
      <c r="A193" s="157" t="s">
        <v>1940</v>
      </c>
      <c r="B193" s="157" t="s">
        <v>1939</v>
      </c>
      <c r="C193" s="156">
        <v>195</v>
      </c>
    </row>
    <row r="194" s="233" customFormat="1" spans="1:3">
      <c r="A194" s="157" t="s">
        <v>1941</v>
      </c>
      <c r="B194" s="157" t="s">
        <v>39</v>
      </c>
      <c r="C194" s="156">
        <v>126232</v>
      </c>
    </row>
    <row r="195" s="233" customFormat="1" spans="1:3">
      <c r="A195" s="157" t="s">
        <v>1942</v>
      </c>
      <c r="B195" s="157" t="s">
        <v>1943</v>
      </c>
      <c r="C195" s="156">
        <v>9641</v>
      </c>
    </row>
    <row r="196" s="233" customFormat="1" spans="1:3">
      <c r="A196" s="157" t="s">
        <v>1944</v>
      </c>
      <c r="B196" s="157" t="s">
        <v>1644</v>
      </c>
      <c r="C196" s="156">
        <v>2249</v>
      </c>
    </row>
    <row r="197" s="233" customFormat="1" spans="1:3">
      <c r="A197" s="157" t="s">
        <v>1945</v>
      </c>
      <c r="B197" s="157" t="s">
        <v>1646</v>
      </c>
      <c r="C197" s="156">
        <v>204</v>
      </c>
    </row>
    <row r="198" s="233" customFormat="1" spans="1:3">
      <c r="A198" s="157" t="s">
        <v>1946</v>
      </c>
      <c r="B198" s="157" t="s">
        <v>1947</v>
      </c>
      <c r="C198" s="156">
        <v>50</v>
      </c>
    </row>
    <row r="199" s="233" customFormat="1" spans="1:3">
      <c r="A199" s="157" t="s">
        <v>1948</v>
      </c>
      <c r="B199" s="157" t="s">
        <v>1949</v>
      </c>
      <c r="C199" s="156">
        <v>4865</v>
      </c>
    </row>
    <row r="200" s="233" customFormat="1" spans="1:3">
      <c r="A200" s="157" t="s">
        <v>1950</v>
      </c>
      <c r="B200" s="157" t="s">
        <v>1800</v>
      </c>
      <c r="C200" s="156">
        <v>50</v>
      </c>
    </row>
    <row r="201" s="233" customFormat="1" spans="1:3">
      <c r="A201" s="157" t="s">
        <v>1951</v>
      </c>
      <c r="B201" s="157" t="s">
        <v>1952</v>
      </c>
      <c r="C201" s="156">
        <v>1194</v>
      </c>
    </row>
    <row r="202" s="233" customFormat="1" spans="1:3">
      <c r="A202" s="157" t="s">
        <v>1953</v>
      </c>
      <c r="B202" s="157" t="s">
        <v>1954</v>
      </c>
      <c r="C202" s="156">
        <v>163</v>
      </c>
    </row>
    <row r="203" s="233" customFormat="1" spans="1:3">
      <c r="A203" s="157" t="s">
        <v>1955</v>
      </c>
      <c r="B203" s="157" t="s">
        <v>1956</v>
      </c>
      <c r="C203" s="156">
        <v>40</v>
      </c>
    </row>
    <row r="204" s="233" customFormat="1" ht="28.5" spans="1:3">
      <c r="A204" s="157" t="s">
        <v>1957</v>
      </c>
      <c r="B204" s="157" t="s">
        <v>1958</v>
      </c>
      <c r="C204" s="156">
        <v>826</v>
      </c>
    </row>
    <row r="205" s="233" customFormat="1" spans="1:3">
      <c r="A205" s="157" t="s">
        <v>1959</v>
      </c>
      <c r="B205" s="157" t="s">
        <v>1960</v>
      </c>
      <c r="C205" s="156">
        <v>5503</v>
      </c>
    </row>
    <row r="206" s="233" customFormat="1" spans="1:3">
      <c r="A206" s="157" t="s">
        <v>1961</v>
      </c>
      <c r="B206" s="157" t="s">
        <v>1644</v>
      </c>
      <c r="C206" s="156">
        <v>778</v>
      </c>
    </row>
    <row r="207" s="233" customFormat="1" spans="1:3">
      <c r="A207" s="157" t="s">
        <v>1962</v>
      </c>
      <c r="B207" s="157" t="s">
        <v>1646</v>
      </c>
      <c r="C207" s="156">
        <v>72</v>
      </c>
    </row>
    <row r="208" s="233" customFormat="1" spans="1:3">
      <c r="A208" s="157" t="s">
        <v>1963</v>
      </c>
      <c r="B208" s="157" t="s">
        <v>1964</v>
      </c>
      <c r="C208" s="156">
        <v>3</v>
      </c>
    </row>
    <row r="209" s="233" customFormat="1" spans="1:3">
      <c r="A209" s="157" t="s">
        <v>1965</v>
      </c>
      <c r="B209" s="157" t="s">
        <v>1966</v>
      </c>
      <c r="C209" s="156">
        <v>106</v>
      </c>
    </row>
    <row r="210" s="233" customFormat="1" spans="1:3">
      <c r="A210" s="157" t="s">
        <v>1967</v>
      </c>
      <c r="B210" s="157" t="s">
        <v>1968</v>
      </c>
      <c r="C210" s="156">
        <v>3823</v>
      </c>
    </row>
    <row r="211" s="233" customFormat="1" spans="1:3">
      <c r="A211" s="157" t="s">
        <v>1969</v>
      </c>
      <c r="B211" s="157" t="s">
        <v>1970</v>
      </c>
      <c r="C211" s="156">
        <v>721</v>
      </c>
    </row>
    <row r="212" s="233" customFormat="1" spans="1:3">
      <c r="A212" s="157" t="s">
        <v>1971</v>
      </c>
      <c r="B212" s="157" t="s">
        <v>1972</v>
      </c>
      <c r="C212" s="156">
        <v>57883</v>
      </c>
    </row>
    <row r="213" s="233" customFormat="1" spans="1:3">
      <c r="A213" s="157" t="s">
        <v>1973</v>
      </c>
      <c r="B213" s="157" t="s">
        <v>1974</v>
      </c>
      <c r="C213" s="156">
        <v>489</v>
      </c>
    </row>
    <row r="214" s="233" customFormat="1" spans="1:3">
      <c r="A214" s="157" t="s">
        <v>1975</v>
      </c>
      <c r="B214" s="157" t="s">
        <v>1976</v>
      </c>
      <c r="C214" s="156">
        <v>191</v>
      </c>
    </row>
    <row r="215" s="233" customFormat="1" spans="1:3">
      <c r="A215" s="157" t="s">
        <v>1977</v>
      </c>
      <c r="B215" s="157" t="s">
        <v>1978</v>
      </c>
      <c r="C215" s="156">
        <v>21035</v>
      </c>
    </row>
    <row r="216" s="233" customFormat="1" spans="1:3">
      <c r="A216" s="157" t="s">
        <v>1979</v>
      </c>
      <c r="B216" s="157" t="s">
        <v>1980</v>
      </c>
      <c r="C216" s="156">
        <v>12908</v>
      </c>
    </row>
    <row r="217" s="233" customFormat="1" spans="1:3">
      <c r="A217" s="157" t="s">
        <v>1981</v>
      </c>
      <c r="B217" s="157" t="s">
        <v>1982</v>
      </c>
      <c r="C217" s="156">
        <v>23260</v>
      </c>
    </row>
    <row r="218" s="233" customFormat="1" spans="1:3">
      <c r="A218" s="157" t="s">
        <v>1983</v>
      </c>
      <c r="B218" s="157" t="s">
        <v>1984</v>
      </c>
      <c r="C218" s="156">
        <v>7488</v>
      </c>
    </row>
    <row r="219" s="233" customFormat="1" spans="1:3">
      <c r="A219" s="157" t="s">
        <v>1985</v>
      </c>
      <c r="B219" s="157" t="s">
        <v>1986</v>
      </c>
      <c r="C219" s="156">
        <v>118</v>
      </c>
    </row>
    <row r="220" s="233" customFormat="1" spans="1:3">
      <c r="A220" s="157" t="s">
        <v>1987</v>
      </c>
      <c r="B220" s="157" t="s">
        <v>1988</v>
      </c>
      <c r="C220" s="156">
        <v>629</v>
      </c>
    </row>
    <row r="221" s="233" customFormat="1" spans="1:3">
      <c r="A221" s="157" t="s">
        <v>1989</v>
      </c>
      <c r="B221" s="157" t="s">
        <v>1990</v>
      </c>
      <c r="C221" s="156">
        <v>251</v>
      </c>
    </row>
    <row r="222" s="233" customFormat="1" spans="1:3">
      <c r="A222" s="157" t="s">
        <v>1991</v>
      </c>
      <c r="B222" s="157" t="s">
        <v>1992</v>
      </c>
      <c r="C222" s="156">
        <v>190</v>
      </c>
    </row>
    <row r="223" s="233" customFormat="1" spans="1:3">
      <c r="A223" s="157" t="s">
        <v>1993</v>
      </c>
      <c r="B223" s="157" t="s">
        <v>1994</v>
      </c>
      <c r="C223" s="156">
        <v>651</v>
      </c>
    </row>
    <row r="224" s="233" customFormat="1" spans="1:3">
      <c r="A224" s="157" t="s">
        <v>1995</v>
      </c>
      <c r="B224" s="157" t="s">
        <v>1996</v>
      </c>
      <c r="C224" s="156">
        <v>5649</v>
      </c>
    </row>
    <row r="225" s="233" customFormat="1" spans="1:3">
      <c r="A225" s="157" t="s">
        <v>1997</v>
      </c>
      <c r="B225" s="157" t="s">
        <v>1998</v>
      </c>
      <c r="C225" s="156">
        <v>3767</v>
      </c>
    </row>
    <row r="226" s="233" customFormat="1" spans="1:3">
      <c r="A226" s="157" t="s">
        <v>1999</v>
      </c>
      <c r="B226" s="157" t="s">
        <v>2000</v>
      </c>
      <c r="C226" s="156">
        <v>1638</v>
      </c>
    </row>
    <row r="227" s="233" customFormat="1" spans="1:3">
      <c r="A227" s="157" t="s">
        <v>2001</v>
      </c>
      <c r="B227" s="157" t="s">
        <v>2002</v>
      </c>
      <c r="C227" s="156">
        <v>458</v>
      </c>
    </row>
    <row r="228" s="233" customFormat="1" spans="1:3">
      <c r="A228" s="157" t="s">
        <v>2003</v>
      </c>
      <c r="B228" s="157" t="s">
        <v>2004</v>
      </c>
      <c r="C228" s="156">
        <v>133</v>
      </c>
    </row>
    <row r="229" s="233" customFormat="1" spans="1:3">
      <c r="A229" s="157" t="s">
        <v>2005</v>
      </c>
      <c r="B229" s="157" t="s">
        <v>2006</v>
      </c>
      <c r="C229" s="156">
        <v>80</v>
      </c>
    </row>
    <row r="230" s="233" customFormat="1" spans="1:3">
      <c r="A230" s="157" t="s">
        <v>2007</v>
      </c>
      <c r="B230" s="157" t="s">
        <v>2008</v>
      </c>
      <c r="C230" s="156">
        <v>841</v>
      </c>
    </row>
    <row r="231" s="233" customFormat="1" spans="1:3">
      <c r="A231" s="157" t="s">
        <v>2009</v>
      </c>
      <c r="B231" s="157" t="s">
        <v>2010</v>
      </c>
      <c r="C231" s="156">
        <v>617</v>
      </c>
    </row>
    <row r="232" s="233" customFormat="1" spans="1:3">
      <c r="A232" s="157" t="s">
        <v>2011</v>
      </c>
      <c r="B232" s="157" t="s">
        <v>2012</v>
      </c>
      <c r="C232" s="156">
        <v>4650</v>
      </c>
    </row>
    <row r="233" s="233" customFormat="1" spans="1:3">
      <c r="A233" s="157" t="s">
        <v>2013</v>
      </c>
      <c r="B233" s="157" t="s">
        <v>2014</v>
      </c>
      <c r="C233" s="156">
        <v>248</v>
      </c>
    </row>
    <row r="234" s="233" customFormat="1" spans="1:3">
      <c r="A234" s="157" t="s">
        <v>2015</v>
      </c>
      <c r="B234" s="157" t="s">
        <v>2016</v>
      </c>
      <c r="C234" s="156">
        <v>3375</v>
      </c>
    </row>
    <row r="235" s="233" customFormat="1" spans="1:3">
      <c r="A235" s="157" t="s">
        <v>2017</v>
      </c>
      <c r="B235" s="157" t="s">
        <v>2018</v>
      </c>
      <c r="C235" s="156">
        <v>320</v>
      </c>
    </row>
    <row r="236" s="233" customFormat="1" spans="1:3">
      <c r="A236" s="157" t="s">
        <v>2019</v>
      </c>
      <c r="B236" s="157" t="s">
        <v>2020</v>
      </c>
      <c r="C236" s="156">
        <v>327</v>
      </c>
    </row>
    <row r="237" s="233" customFormat="1" spans="1:3">
      <c r="A237" s="157" t="s">
        <v>2021</v>
      </c>
      <c r="B237" s="157" t="s">
        <v>2022</v>
      </c>
      <c r="C237" s="156">
        <v>380</v>
      </c>
    </row>
    <row r="238" s="233" customFormat="1" spans="1:3">
      <c r="A238" s="157" t="s">
        <v>2023</v>
      </c>
      <c r="B238" s="157" t="s">
        <v>2024</v>
      </c>
      <c r="C238" s="156">
        <v>3520</v>
      </c>
    </row>
    <row r="239" s="233" customFormat="1" spans="1:3">
      <c r="A239" s="157" t="s">
        <v>2025</v>
      </c>
      <c r="B239" s="157" t="s">
        <v>1644</v>
      </c>
      <c r="C239" s="156">
        <v>123</v>
      </c>
    </row>
    <row r="240" s="233" customFormat="1" spans="1:3">
      <c r="A240" s="157" t="s">
        <v>2026</v>
      </c>
      <c r="B240" s="157" t="s">
        <v>1646</v>
      </c>
      <c r="C240" s="156">
        <v>4</v>
      </c>
    </row>
    <row r="241" s="233" customFormat="1" spans="1:3">
      <c r="A241" s="157" t="s">
        <v>2027</v>
      </c>
      <c r="B241" s="157" t="s">
        <v>2028</v>
      </c>
      <c r="C241" s="156">
        <v>411</v>
      </c>
    </row>
    <row r="242" s="233" customFormat="1" spans="1:3">
      <c r="A242" s="157" t="s">
        <v>2029</v>
      </c>
      <c r="B242" s="157" t="s">
        <v>2030</v>
      </c>
      <c r="C242" s="156">
        <v>170</v>
      </c>
    </row>
    <row r="243" s="233" customFormat="1" spans="1:3">
      <c r="A243" s="157" t="s">
        <v>2031</v>
      </c>
      <c r="B243" s="157" t="s">
        <v>2032</v>
      </c>
      <c r="C243" s="156">
        <v>2333</v>
      </c>
    </row>
    <row r="244" s="233" customFormat="1" spans="1:3">
      <c r="A244" s="157" t="s">
        <v>2033</v>
      </c>
      <c r="B244" s="157" t="s">
        <v>2034</v>
      </c>
      <c r="C244" s="156">
        <v>479</v>
      </c>
    </row>
    <row r="245" s="233" customFormat="1" spans="1:3">
      <c r="A245" s="157" t="s">
        <v>2035</v>
      </c>
      <c r="B245" s="157" t="s">
        <v>2036</v>
      </c>
      <c r="C245" s="156">
        <v>103</v>
      </c>
    </row>
    <row r="246" s="233" customFormat="1" spans="1:3">
      <c r="A246" s="157" t="s">
        <v>2037</v>
      </c>
      <c r="B246" s="157" t="s">
        <v>2038</v>
      </c>
      <c r="C246" s="156">
        <v>103</v>
      </c>
    </row>
    <row r="247" s="233" customFormat="1" spans="1:3">
      <c r="A247" s="157" t="s">
        <v>2039</v>
      </c>
      <c r="B247" s="157" t="s">
        <v>2040</v>
      </c>
      <c r="C247" s="156">
        <v>22011</v>
      </c>
    </row>
    <row r="248" s="233" customFormat="1" spans="1:3">
      <c r="A248" s="157" t="s">
        <v>2041</v>
      </c>
      <c r="B248" s="157" t="s">
        <v>2042</v>
      </c>
      <c r="C248" s="156">
        <v>8211</v>
      </c>
    </row>
    <row r="249" s="233" customFormat="1" spans="1:3">
      <c r="A249" s="157" t="s">
        <v>2043</v>
      </c>
      <c r="B249" s="157" t="s">
        <v>2044</v>
      </c>
      <c r="C249" s="156">
        <v>13800</v>
      </c>
    </row>
    <row r="250" s="233" customFormat="1" spans="1:3">
      <c r="A250" s="157" t="s">
        <v>2045</v>
      </c>
      <c r="B250" s="157" t="s">
        <v>2046</v>
      </c>
      <c r="C250" s="156">
        <v>2535</v>
      </c>
    </row>
    <row r="251" s="233" customFormat="1" spans="1:3">
      <c r="A251" s="157" t="s">
        <v>2047</v>
      </c>
      <c r="B251" s="157" t="s">
        <v>2048</v>
      </c>
      <c r="C251" s="156">
        <v>1600</v>
      </c>
    </row>
    <row r="252" s="233" customFormat="1" spans="1:3">
      <c r="A252" s="157" t="s">
        <v>2049</v>
      </c>
      <c r="B252" s="157" t="s">
        <v>2050</v>
      </c>
      <c r="C252" s="156">
        <v>935</v>
      </c>
    </row>
    <row r="253" s="233" customFormat="1" spans="1:3">
      <c r="A253" s="157" t="s">
        <v>2051</v>
      </c>
      <c r="B253" s="157" t="s">
        <v>2052</v>
      </c>
      <c r="C253" s="156">
        <v>3571</v>
      </c>
    </row>
    <row r="254" s="233" customFormat="1" spans="1:3">
      <c r="A254" s="157" t="s">
        <v>2053</v>
      </c>
      <c r="B254" s="157" t="s">
        <v>2054</v>
      </c>
      <c r="C254" s="156">
        <v>3471</v>
      </c>
    </row>
    <row r="255" s="233" customFormat="1" spans="1:3">
      <c r="A255" s="157" t="s">
        <v>2055</v>
      </c>
      <c r="B255" s="157" t="s">
        <v>2056</v>
      </c>
      <c r="C255" s="156">
        <v>100</v>
      </c>
    </row>
    <row r="256" s="233" customFormat="1" spans="1:3">
      <c r="A256" s="157" t="s">
        <v>2057</v>
      </c>
      <c r="B256" s="157" t="s">
        <v>2058</v>
      </c>
      <c r="C256" s="156">
        <v>2028</v>
      </c>
    </row>
    <row r="257" s="233" customFormat="1" spans="1:3">
      <c r="A257" s="157" t="s">
        <v>2059</v>
      </c>
      <c r="B257" s="157" t="s">
        <v>2060</v>
      </c>
      <c r="C257" s="156">
        <v>1908</v>
      </c>
    </row>
    <row r="258" s="233" customFormat="1" spans="1:3">
      <c r="A258" s="157" t="s">
        <v>2061</v>
      </c>
      <c r="B258" s="157" t="s">
        <v>2062</v>
      </c>
      <c r="C258" s="156">
        <v>120</v>
      </c>
    </row>
    <row r="259" s="233" customFormat="1" spans="1:3">
      <c r="A259" s="157" t="s">
        <v>2063</v>
      </c>
      <c r="B259" s="157" t="s">
        <v>2064</v>
      </c>
      <c r="C259" s="156">
        <v>15</v>
      </c>
    </row>
    <row r="260" s="233" customFormat="1" spans="1:3">
      <c r="A260" s="157" t="s">
        <v>2065</v>
      </c>
      <c r="B260" s="157" t="s">
        <v>2066</v>
      </c>
      <c r="C260" s="156">
        <v>15</v>
      </c>
    </row>
    <row r="261" s="233" customFormat="1" spans="1:3">
      <c r="A261" s="157" t="s">
        <v>2067</v>
      </c>
      <c r="B261" s="157" t="s">
        <v>2068</v>
      </c>
      <c r="C261" s="156">
        <v>317</v>
      </c>
    </row>
    <row r="262" s="233" customFormat="1" spans="1:3">
      <c r="A262" s="157" t="s">
        <v>2069</v>
      </c>
      <c r="B262" s="157" t="s">
        <v>1644</v>
      </c>
      <c r="C262" s="156">
        <v>154</v>
      </c>
    </row>
    <row r="263" s="233" customFormat="1" spans="1:3">
      <c r="A263" s="157" t="s">
        <v>2070</v>
      </c>
      <c r="B263" s="157" t="s">
        <v>2071</v>
      </c>
      <c r="C263" s="156">
        <v>30</v>
      </c>
    </row>
    <row r="264" s="233" customFormat="1" spans="1:3">
      <c r="A264" s="157" t="s">
        <v>2072</v>
      </c>
      <c r="B264" s="157" t="s">
        <v>2073</v>
      </c>
      <c r="C264" s="156">
        <v>133</v>
      </c>
    </row>
    <row r="265" s="233" customFormat="1" spans="1:3">
      <c r="A265" s="157" t="s">
        <v>2074</v>
      </c>
      <c r="B265" s="157" t="s">
        <v>2075</v>
      </c>
      <c r="C265" s="156">
        <v>3200</v>
      </c>
    </row>
    <row r="266" s="233" customFormat="1" spans="1:3">
      <c r="A266" s="157" t="s">
        <v>2076</v>
      </c>
      <c r="B266" s="157" t="s">
        <v>2075</v>
      </c>
      <c r="C266" s="156">
        <v>3200</v>
      </c>
    </row>
    <row r="267" s="233" customFormat="1" spans="1:3">
      <c r="A267" s="157" t="s">
        <v>2077</v>
      </c>
      <c r="B267" s="157" t="s">
        <v>40</v>
      </c>
      <c r="C267" s="156">
        <v>82487</v>
      </c>
    </row>
    <row r="268" s="233" customFormat="1" spans="1:3">
      <c r="A268" s="157" t="s">
        <v>2078</v>
      </c>
      <c r="B268" s="157" t="s">
        <v>2079</v>
      </c>
      <c r="C268" s="156">
        <v>1622</v>
      </c>
    </row>
    <row r="269" s="233" customFormat="1" spans="1:3">
      <c r="A269" s="157" t="s">
        <v>2080</v>
      </c>
      <c r="B269" s="157" t="s">
        <v>1644</v>
      </c>
      <c r="C269" s="156">
        <v>1192</v>
      </c>
    </row>
    <row r="270" s="233" customFormat="1" spans="1:3">
      <c r="A270" s="157" t="s">
        <v>2081</v>
      </c>
      <c r="B270" s="157" t="s">
        <v>1646</v>
      </c>
      <c r="C270" s="156">
        <v>193</v>
      </c>
    </row>
    <row r="271" s="233" customFormat="1" spans="1:3">
      <c r="A271" s="157" t="s">
        <v>2082</v>
      </c>
      <c r="B271" s="157" t="s">
        <v>2083</v>
      </c>
      <c r="C271" s="156">
        <v>237</v>
      </c>
    </row>
    <row r="272" s="233" customFormat="1" spans="1:3">
      <c r="A272" s="157" t="s">
        <v>2084</v>
      </c>
      <c r="B272" s="157" t="s">
        <v>2085</v>
      </c>
      <c r="C272" s="156">
        <v>2111</v>
      </c>
    </row>
    <row r="273" s="233" customFormat="1" spans="1:3">
      <c r="A273" s="157" t="s">
        <v>2086</v>
      </c>
      <c r="B273" s="157" t="s">
        <v>2087</v>
      </c>
      <c r="C273" s="156">
        <v>1380</v>
      </c>
    </row>
    <row r="274" s="233" customFormat="1" spans="1:3">
      <c r="A274" s="157" t="s">
        <v>2088</v>
      </c>
      <c r="B274" s="157" t="s">
        <v>2089</v>
      </c>
      <c r="C274" s="156">
        <v>601</v>
      </c>
    </row>
    <row r="275" s="233" customFormat="1" spans="1:3">
      <c r="A275" s="157" t="s">
        <v>2090</v>
      </c>
      <c r="B275" s="157" t="s">
        <v>2091</v>
      </c>
      <c r="C275" s="156">
        <v>130</v>
      </c>
    </row>
    <row r="276" s="233" customFormat="1" spans="1:3">
      <c r="A276" s="157" t="s">
        <v>2092</v>
      </c>
      <c r="B276" s="157" t="s">
        <v>2093</v>
      </c>
      <c r="C276" s="156">
        <v>20455</v>
      </c>
    </row>
    <row r="277" s="233" customFormat="1" spans="1:3">
      <c r="A277" s="157" t="s">
        <v>2094</v>
      </c>
      <c r="B277" s="157" t="s">
        <v>2095</v>
      </c>
      <c r="C277" s="156">
        <v>6633</v>
      </c>
    </row>
    <row r="278" s="233" customFormat="1" spans="1:3">
      <c r="A278" s="157" t="s">
        <v>2096</v>
      </c>
      <c r="B278" s="157" t="s">
        <v>2097</v>
      </c>
      <c r="C278" s="156">
        <v>10545</v>
      </c>
    </row>
    <row r="279" s="233" customFormat="1" spans="1:3">
      <c r="A279" s="157" t="s">
        <v>2098</v>
      </c>
      <c r="B279" s="157" t="s">
        <v>2099</v>
      </c>
      <c r="C279" s="156">
        <v>3277</v>
      </c>
    </row>
    <row r="280" s="233" customFormat="1" spans="1:3">
      <c r="A280" s="157" t="s">
        <v>2100</v>
      </c>
      <c r="B280" s="157" t="s">
        <v>2101</v>
      </c>
      <c r="C280" s="156">
        <v>14225</v>
      </c>
    </row>
    <row r="281" s="233" customFormat="1" spans="1:3">
      <c r="A281" s="157" t="s">
        <v>2102</v>
      </c>
      <c r="B281" s="157" t="s">
        <v>2103</v>
      </c>
      <c r="C281" s="156">
        <v>1179</v>
      </c>
    </row>
    <row r="282" s="233" customFormat="1" spans="1:3">
      <c r="A282" s="157" t="s">
        <v>2104</v>
      </c>
      <c r="B282" s="157" t="s">
        <v>2105</v>
      </c>
      <c r="C282" s="156">
        <v>8</v>
      </c>
    </row>
    <row r="283" s="233" customFormat="1" spans="1:3">
      <c r="A283" s="157" t="s">
        <v>2106</v>
      </c>
      <c r="B283" s="157" t="s">
        <v>2107</v>
      </c>
      <c r="C283" s="156">
        <v>130</v>
      </c>
    </row>
    <row r="284" s="233" customFormat="1" spans="1:3">
      <c r="A284" s="157" t="s">
        <v>2108</v>
      </c>
      <c r="B284" s="157" t="s">
        <v>2109</v>
      </c>
      <c r="C284" s="156">
        <v>108</v>
      </c>
    </row>
    <row r="285" s="233" customFormat="1" spans="1:3">
      <c r="A285" s="157" t="s">
        <v>2110</v>
      </c>
      <c r="B285" s="157" t="s">
        <v>2111</v>
      </c>
      <c r="C285" s="156">
        <v>1619</v>
      </c>
    </row>
    <row r="286" s="233" customFormat="1" spans="1:3">
      <c r="A286" s="157" t="s">
        <v>2112</v>
      </c>
      <c r="B286" s="157" t="s">
        <v>2113</v>
      </c>
      <c r="C286" s="156">
        <v>279</v>
      </c>
    </row>
    <row r="287" s="233" customFormat="1" spans="1:3">
      <c r="A287" s="157" t="s">
        <v>2114</v>
      </c>
      <c r="B287" s="157" t="s">
        <v>2115</v>
      </c>
      <c r="C287" s="156">
        <v>9604</v>
      </c>
    </row>
    <row r="288" s="233" customFormat="1" spans="1:3">
      <c r="A288" s="157" t="s">
        <v>2116</v>
      </c>
      <c r="B288" s="157" t="s">
        <v>2117</v>
      </c>
      <c r="C288" s="156">
        <v>1018</v>
      </c>
    </row>
    <row r="289" s="233" customFormat="1" spans="1:3">
      <c r="A289" s="157" t="s">
        <v>2118</v>
      </c>
      <c r="B289" s="157" t="s">
        <v>2119</v>
      </c>
      <c r="C289" s="156">
        <v>270</v>
      </c>
    </row>
    <row r="290" s="233" customFormat="1" spans="1:3">
      <c r="A290" s="157" t="s">
        <v>2120</v>
      </c>
      <c r="B290" s="157" t="s">
        <v>2121</v>
      </c>
      <c r="C290" s="156">
        <v>10</v>
      </c>
    </row>
    <row r="291" s="233" customFormat="1" spans="1:3">
      <c r="A291" s="157" t="s">
        <v>2122</v>
      </c>
      <c r="B291" s="157" t="s">
        <v>2123</v>
      </c>
      <c r="C291" s="156">
        <v>56</v>
      </c>
    </row>
    <row r="292" s="233" customFormat="1" spans="1:3">
      <c r="A292" s="157" t="s">
        <v>2124</v>
      </c>
      <c r="B292" s="157" t="s">
        <v>2125</v>
      </c>
      <c r="C292" s="156">
        <v>56</v>
      </c>
    </row>
    <row r="293" s="233" customFormat="1" spans="1:3">
      <c r="A293" s="157" t="s">
        <v>2126</v>
      </c>
      <c r="B293" s="157" t="s">
        <v>2127</v>
      </c>
      <c r="C293" s="156">
        <v>6716</v>
      </c>
    </row>
    <row r="294" s="233" customFormat="1" spans="1:3">
      <c r="A294" s="157" t="s">
        <v>2128</v>
      </c>
      <c r="B294" s="157" t="s">
        <v>2129</v>
      </c>
      <c r="C294" s="156">
        <v>5266</v>
      </c>
    </row>
    <row r="295" s="233" customFormat="1" spans="1:3">
      <c r="A295" s="157" t="s">
        <v>2130</v>
      </c>
      <c r="B295" s="157" t="s">
        <v>2131</v>
      </c>
      <c r="C295" s="156">
        <v>1450</v>
      </c>
    </row>
    <row r="296" s="233" customFormat="1" spans="1:3">
      <c r="A296" s="157" t="s">
        <v>2132</v>
      </c>
      <c r="B296" s="157" t="s">
        <v>2133</v>
      </c>
      <c r="C296" s="156">
        <v>20486</v>
      </c>
    </row>
    <row r="297" s="233" customFormat="1" spans="1:3">
      <c r="A297" s="157" t="s">
        <v>2134</v>
      </c>
      <c r="B297" s="157" t="s">
        <v>2135</v>
      </c>
      <c r="C297" s="156">
        <v>3910</v>
      </c>
    </row>
    <row r="298" s="233" customFormat="1" spans="1:3">
      <c r="A298" s="157" t="s">
        <v>2136</v>
      </c>
      <c r="B298" s="157" t="s">
        <v>2137</v>
      </c>
      <c r="C298" s="156">
        <v>15599</v>
      </c>
    </row>
    <row r="299" s="233" customFormat="1" spans="1:3">
      <c r="A299" s="157" t="s">
        <v>2138</v>
      </c>
      <c r="B299" s="157" t="s">
        <v>2139</v>
      </c>
      <c r="C299" s="156">
        <v>977</v>
      </c>
    </row>
    <row r="300" s="233" customFormat="1" spans="1:3">
      <c r="A300" s="157" t="s">
        <v>2140</v>
      </c>
      <c r="B300" s="157" t="s">
        <v>2141</v>
      </c>
      <c r="C300" s="156">
        <v>7046</v>
      </c>
    </row>
    <row r="301" s="233" customFormat="1" spans="1:3">
      <c r="A301" s="157" t="s">
        <v>2142</v>
      </c>
      <c r="B301" s="157" t="s">
        <v>2143</v>
      </c>
      <c r="C301" s="156">
        <v>6635</v>
      </c>
    </row>
    <row r="302" s="233" customFormat="1" spans="1:3">
      <c r="A302" s="157" t="s">
        <v>2144</v>
      </c>
      <c r="B302" s="157" t="s">
        <v>2145</v>
      </c>
      <c r="C302" s="156">
        <v>411</v>
      </c>
    </row>
    <row r="303" s="233" customFormat="1" spans="1:3">
      <c r="A303" s="157" t="s">
        <v>2146</v>
      </c>
      <c r="B303" s="157" t="s">
        <v>2147</v>
      </c>
      <c r="C303" s="156">
        <v>960</v>
      </c>
    </row>
    <row r="304" s="233" customFormat="1" spans="1:3">
      <c r="A304" s="157" t="s">
        <v>2148</v>
      </c>
      <c r="B304" s="157" t="s">
        <v>2149</v>
      </c>
      <c r="C304" s="156">
        <v>960</v>
      </c>
    </row>
    <row r="305" s="233" customFormat="1" spans="1:3">
      <c r="A305" s="157" t="s">
        <v>2150</v>
      </c>
      <c r="B305" s="157" t="s">
        <v>2151</v>
      </c>
      <c r="C305" s="156">
        <v>8241</v>
      </c>
    </row>
    <row r="306" s="233" customFormat="1" spans="1:3">
      <c r="A306" s="157" t="s">
        <v>2152</v>
      </c>
      <c r="B306" s="157" t="s">
        <v>1644</v>
      </c>
      <c r="C306" s="156">
        <v>777</v>
      </c>
    </row>
    <row r="307" s="233" customFormat="1" spans="1:3">
      <c r="A307" s="157" t="s">
        <v>2153</v>
      </c>
      <c r="B307" s="157" t="s">
        <v>1646</v>
      </c>
      <c r="C307" s="156">
        <v>84</v>
      </c>
    </row>
    <row r="308" s="233" customFormat="1" spans="1:3">
      <c r="A308" s="157" t="s">
        <v>2154</v>
      </c>
      <c r="B308" s="157" t="s">
        <v>2155</v>
      </c>
      <c r="C308" s="156">
        <v>165</v>
      </c>
    </row>
    <row r="309" s="233" customFormat="1" spans="1:3">
      <c r="A309" s="157" t="s">
        <v>2156</v>
      </c>
      <c r="B309" s="157" t="s">
        <v>2157</v>
      </c>
      <c r="C309" s="156">
        <v>7215</v>
      </c>
    </row>
    <row r="310" s="233" customFormat="1" spans="1:3">
      <c r="A310" s="157" t="s">
        <v>2158</v>
      </c>
      <c r="B310" s="157" t="s">
        <v>2159</v>
      </c>
      <c r="C310" s="156">
        <v>569</v>
      </c>
    </row>
    <row r="311" s="233" customFormat="1" spans="1:3">
      <c r="A311" s="157" t="s">
        <v>2160</v>
      </c>
      <c r="B311" s="157" t="s">
        <v>2159</v>
      </c>
      <c r="C311" s="156">
        <v>569</v>
      </c>
    </row>
    <row r="312" s="233" customFormat="1" spans="1:3">
      <c r="A312" s="157" t="s">
        <v>2161</v>
      </c>
      <c r="B312" s="157" t="s">
        <v>41</v>
      </c>
      <c r="C312" s="156">
        <v>14688</v>
      </c>
    </row>
    <row r="313" s="233" customFormat="1" spans="1:3">
      <c r="A313" s="157" t="s">
        <v>2162</v>
      </c>
      <c r="B313" s="157" t="s">
        <v>2163</v>
      </c>
      <c r="C313" s="156">
        <v>3405</v>
      </c>
    </row>
    <row r="314" s="233" customFormat="1" spans="1:3">
      <c r="A314" s="157" t="s">
        <v>2164</v>
      </c>
      <c r="B314" s="157" t="s">
        <v>1644</v>
      </c>
      <c r="C314" s="156">
        <v>736</v>
      </c>
    </row>
    <row r="315" s="233" customFormat="1" spans="1:3">
      <c r="A315" s="157" t="s">
        <v>2165</v>
      </c>
      <c r="B315" s="157" t="s">
        <v>1646</v>
      </c>
      <c r="C315" s="156">
        <v>281</v>
      </c>
    </row>
    <row r="316" s="233" customFormat="1" spans="1:3">
      <c r="A316" s="157" t="s">
        <v>2166</v>
      </c>
      <c r="B316" s="157" t="s">
        <v>2167</v>
      </c>
      <c r="C316" s="156">
        <v>10</v>
      </c>
    </row>
    <row r="317" s="233" customFormat="1" spans="1:3">
      <c r="A317" s="157" t="s">
        <v>2168</v>
      </c>
      <c r="B317" s="157" t="s">
        <v>2169</v>
      </c>
      <c r="C317" s="156">
        <v>2378</v>
      </c>
    </row>
    <row r="318" s="233" customFormat="1" spans="1:3">
      <c r="A318" s="157" t="s">
        <v>2170</v>
      </c>
      <c r="B318" s="157" t="s">
        <v>2171</v>
      </c>
      <c r="C318" s="156">
        <v>283</v>
      </c>
    </row>
    <row r="319" s="233" customFormat="1" spans="1:3">
      <c r="A319" s="157" t="s">
        <v>2172</v>
      </c>
      <c r="B319" s="157" t="s">
        <v>2173</v>
      </c>
      <c r="C319" s="156">
        <v>283</v>
      </c>
    </row>
    <row r="320" s="233" customFormat="1" spans="1:3">
      <c r="A320" s="157" t="s">
        <v>2174</v>
      </c>
      <c r="B320" s="157" t="s">
        <v>2175</v>
      </c>
      <c r="C320" s="156">
        <v>6039</v>
      </c>
    </row>
    <row r="321" s="233" customFormat="1" spans="1:3">
      <c r="A321" s="157" t="s">
        <v>2176</v>
      </c>
      <c r="B321" s="157" t="s">
        <v>2177</v>
      </c>
      <c r="C321" s="156">
        <v>806</v>
      </c>
    </row>
    <row r="322" s="233" customFormat="1" spans="1:3">
      <c r="A322" s="157" t="s">
        <v>2178</v>
      </c>
      <c r="B322" s="157" t="s">
        <v>2179</v>
      </c>
      <c r="C322" s="156">
        <v>3350</v>
      </c>
    </row>
    <row r="323" s="233" customFormat="1" spans="1:3">
      <c r="A323" s="157" t="s">
        <v>2180</v>
      </c>
      <c r="B323" s="157" t="s">
        <v>2181</v>
      </c>
      <c r="C323" s="156">
        <v>1718</v>
      </c>
    </row>
    <row r="324" s="233" customFormat="1" spans="1:3">
      <c r="A324" s="157" t="s">
        <v>2182</v>
      </c>
      <c r="B324" s="157" t="s">
        <v>2183</v>
      </c>
      <c r="C324" s="156">
        <v>15</v>
      </c>
    </row>
    <row r="325" s="233" customFormat="1" spans="1:3">
      <c r="A325" s="157" t="s">
        <v>2184</v>
      </c>
      <c r="B325" s="157" t="s">
        <v>2185</v>
      </c>
      <c r="C325" s="156">
        <v>150</v>
      </c>
    </row>
    <row r="326" s="233" customFormat="1" spans="1:3">
      <c r="A326" s="157" t="s">
        <v>2186</v>
      </c>
      <c r="B326" s="157" t="s">
        <v>2187</v>
      </c>
      <c r="C326" s="156">
        <v>675</v>
      </c>
    </row>
    <row r="327" s="233" customFormat="1" spans="1:3">
      <c r="A327" s="157" t="s">
        <v>2188</v>
      </c>
      <c r="B327" s="157" t="s">
        <v>2189</v>
      </c>
      <c r="C327" s="156">
        <v>675</v>
      </c>
    </row>
    <row r="328" s="233" customFormat="1" spans="1:3">
      <c r="A328" s="157" t="s">
        <v>2190</v>
      </c>
      <c r="B328" s="157" t="s">
        <v>2191</v>
      </c>
      <c r="C328" s="156">
        <v>3278</v>
      </c>
    </row>
    <row r="329" s="233" customFormat="1" spans="1:3">
      <c r="A329" s="157" t="s">
        <v>2192</v>
      </c>
      <c r="B329" s="157" t="s">
        <v>2193</v>
      </c>
      <c r="C329" s="156">
        <v>3278</v>
      </c>
    </row>
    <row r="330" s="233" customFormat="1" spans="1:3">
      <c r="A330" s="157" t="s">
        <v>2194</v>
      </c>
      <c r="B330" s="157" t="s">
        <v>2195</v>
      </c>
      <c r="C330" s="156">
        <v>1008</v>
      </c>
    </row>
    <row r="331" s="233" customFormat="1" spans="1:3">
      <c r="A331" s="157" t="s">
        <v>2196</v>
      </c>
      <c r="B331" s="157" t="s">
        <v>2197</v>
      </c>
      <c r="C331" s="156">
        <v>527</v>
      </c>
    </row>
    <row r="332" s="233" customFormat="1" spans="1:3">
      <c r="A332" s="157" t="s">
        <v>2198</v>
      </c>
      <c r="B332" s="157" t="s">
        <v>2199</v>
      </c>
      <c r="C332" s="156">
        <v>481</v>
      </c>
    </row>
    <row r="333" s="233" customFormat="1" spans="1:3">
      <c r="A333" s="157" t="s">
        <v>2200</v>
      </c>
      <c r="B333" s="157" t="s">
        <v>42</v>
      </c>
      <c r="C333" s="156">
        <v>52599</v>
      </c>
    </row>
    <row r="334" s="233" customFormat="1" spans="1:3">
      <c r="A334" s="157" t="s">
        <v>2201</v>
      </c>
      <c r="B334" s="157" t="s">
        <v>2202</v>
      </c>
      <c r="C334" s="156">
        <v>8864</v>
      </c>
    </row>
    <row r="335" s="233" customFormat="1" spans="1:3">
      <c r="A335" s="157" t="s">
        <v>2203</v>
      </c>
      <c r="B335" s="157" t="s">
        <v>1644</v>
      </c>
      <c r="C335" s="156">
        <v>2684</v>
      </c>
    </row>
    <row r="336" s="233" customFormat="1" spans="1:3">
      <c r="A336" s="157" t="s">
        <v>2204</v>
      </c>
      <c r="B336" s="157" t="s">
        <v>1646</v>
      </c>
      <c r="C336" s="156">
        <v>105</v>
      </c>
    </row>
    <row r="337" s="233" customFormat="1" spans="1:3">
      <c r="A337" s="157" t="s">
        <v>2205</v>
      </c>
      <c r="B337" s="157" t="s">
        <v>1648</v>
      </c>
      <c r="C337" s="156">
        <v>1133</v>
      </c>
    </row>
    <row r="338" s="233" customFormat="1" spans="1:3">
      <c r="A338" s="157" t="s">
        <v>2206</v>
      </c>
      <c r="B338" s="157" t="s">
        <v>2207</v>
      </c>
      <c r="C338" s="156">
        <v>1310</v>
      </c>
    </row>
    <row r="339" s="233" customFormat="1" spans="1:3">
      <c r="A339" s="157" t="s">
        <v>2208</v>
      </c>
      <c r="B339" s="157" t="s">
        <v>2209</v>
      </c>
      <c r="C339" s="156">
        <v>66</v>
      </c>
    </row>
    <row r="340" s="233" customFormat="1" spans="1:3">
      <c r="A340" s="157" t="s">
        <v>2210</v>
      </c>
      <c r="B340" s="157" t="s">
        <v>2211</v>
      </c>
      <c r="C340" s="156">
        <v>3566</v>
      </c>
    </row>
    <row r="341" s="233" customFormat="1" spans="1:3">
      <c r="A341" s="157" t="s">
        <v>2212</v>
      </c>
      <c r="B341" s="157" t="s">
        <v>2213</v>
      </c>
      <c r="C341" s="156">
        <v>23</v>
      </c>
    </row>
    <row r="342" s="233" customFormat="1" spans="1:3">
      <c r="A342" s="157" t="s">
        <v>2214</v>
      </c>
      <c r="B342" s="157" t="s">
        <v>2213</v>
      </c>
      <c r="C342" s="156">
        <v>23</v>
      </c>
    </row>
    <row r="343" s="233" customFormat="1" spans="1:3">
      <c r="A343" s="157" t="s">
        <v>2215</v>
      </c>
      <c r="B343" s="157" t="s">
        <v>2216</v>
      </c>
      <c r="C343" s="156">
        <v>7648</v>
      </c>
    </row>
    <row r="344" s="233" customFormat="1" spans="1:3">
      <c r="A344" s="157" t="s">
        <v>2217</v>
      </c>
      <c r="B344" s="157" t="s">
        <v>2218</v>
      </c>
      <c r="C344" s="156">
        <v>130</v>
      </c>
    </row>
    <row r="345" s="233" customFormat="1" spans="1:3">
      <c r="A345" s="157" t="s">
        <v>2219</v>
      </c>
      <c r="B345" s="157" t="s">
        <v>2220</v>
      </c>
      <c r="C345" s="156">
        <v>7518</v>
      </c>
    </row>
    <row r="346" s="233" customFormat="1" spans="1:3">
      <c r="A346" s="157" t="s">
        <v>2221</v>
      </c>
      <c r="B346" s="157" t="s">
        <v>2222</v>
      </c>
      <c r="C346" s="156">
        <v>13921</v>
      </c>
    </row>
    <row r="347" s="233" customFormat="1" spans="1:3">
      <c r="A347" s="157" t="s">
        <v>2223</v>
      </c>
      <c r="B347" s="157" t="s">
        <v>2222</v>
      </c>
      <c r="C347" s="156">
        <v>13921</v>
      </c>
    </row>
    <row r="348" s="233" customFormat="1" spans="1:3">
      <c r="A348" s="157" t="s">
        <v>2224</v>
      </c>
      <c r="B348" s="157" t="s">
        <v>2225</v>
      </c>
      <c r="C348" s="156">
        <v>493</v>
      </c>
    </row>
    <row r="349" s="233" customFormat="1" spans="1:3">
      <c r="A349" s="157" t="s">
        <v>2226</v>
      </c>
      <c r="B349" s="157" t="s">
        <v>2225</v>
      </c>
      <c r="C349" s="156">
        <v>493</v>
      </c>
    </row>
    <row r="350" s="233" customFormat="1" spans="1:3">
      <c r="A350" s="157" t="s">
        <v>2227</v>
      </c>
      <c r="B350" s="157" t="s">
        <v>2228</v>
      </c>
      <c r="C350" s="156">
        <v>21650</v>
      </c>
    </row>
    <row r="351" s="233" customFormat="1" spans="1:3">
      <c r="A351" s="157" t="s">
        <v>2229</v>
      </c>
      <c r="B351" s="157" t="s">
        <v>2228</v>
      </c>
      <c r="C351" s="156">
        <v>21650</v>
      </c>
    </row>
    <row r="352" s="233" customFormat="1" spans="1:3">
      <c r="A352" s="157" t="s">
        <v>2230</v>
      </c>
      <c r="B352" s="157" t="s">
        <v>43</v>
      </c>
      <c r="C352" s="156">
        <v>64493</v>
      </c>
    </row>
    <row r="353" s="233" customFormat="1" spans="1:3">
      <c r="A353" s="157" t="s">
        <v>2231</v>
      </c>
      <c r="B353" s="157" t="s">
        <v>2232</v>
      </c>
      <c r="C353" s="156">
        <v>42269</v>
      </c>
    </row>
    <row r="354" s="233" customFormat="1" spans="1:3">
      <c r="A354" s="157" t="s">
        <v>2233</v>
      </c>
      <c r="B354" s="157" t="s">
        <v>1644</v>
      </c>
      <c r="C354" s="156">
        <v>1682</v>
      </c>
    </row>
    <row r="355" s="233" customFormat="1" spans="1:3">
      <c r="A355" s="157" t="s">
        <v>2234</v>
      </c>
      <c r="B355" s="157" t="s">
        <v>1646</v>
      </c>
      <c r="C355" s="156">
        <v>170</v>
      </c>
    </row>
    <row r="356" s="233" customFormat="1" spans="1:3">
      <c r="A356" s="157" t="s">
        <v>2235</v>
      </c>
      <c r="B356" s="157" t="s">
        <v>1658</v>
      </c>
      <c r="C356" s="156">
        <v>8602</v>
      </c>
    </row>
    <row r="357" s="233" customFormat="1" spans="1:3">
      <c r="A357" s="157" t="s">
        <v>2236</v>
      </c>
      <c r="B357" s="157" t="s">
        <v>2237</v>
      </c>
      <c r="C357" s="156">
        <v>122</v>
      </c>
    </row>
    <row r="358" s="233" customFormat="1" spans="1:3">
      <c r="A358" s="157" t="s">
        <v>2238</v>
      </c>
      <c r="B358" s="157" t="s">
        <v>2239</v>
      </c>
      <c r="C358" s="156">
        <v>455</v>
      </c>
    </row>
    <row r="359" s="233" customFormat="1" spans="1:3">
      <c r="A359" s="157" t="s">
        <v>2240</v>
      </c>
      <c r="B359" s="157" t="s">
        <v>2241</v>
      </c>
      <c r="C359" s="156">
        <v>13</v>
      </c>
    </row>
    <row r="360" s="233" customFormat="1" spans="1:3">
      <c r="A360" s="157" t="s">
        <v>2242</v>
      </c>
      <c r="B360" s="157" t="s">
        <v>2243</v>
      </c>
      <c r="C360" s="156">
        <v>47</v>
      </c>
    </row>
    <row r="361" s="233" customFormat="1" spans="1:3">
      <c r="A361" s="157" t="s">
        <v>2244</v>
      </c>
      <c r="B361" s="157" t="s">
        <v>2245</v>
      </c>
      <c r="C361" s="156">
        <v>10</v>
      </c>
    </row>
    <row r="362" s="233" customFormat="1" spans="1:3">
      <c r="A362" s="157" t="s">
        <v>2246</v>
      </c>
      <c r="B362" s="157" t="s">
        <v>2247</v>
      </c>
      <c r="C362" s="156">
        <v>201</v>
      </c>
    </row>
    <row r="363" s="233" customFormat="1" spans="1:3">
      <c r="A363" s="157" t="s">
        <v>2248</v>
      </c>
      <c r="B363" s="157" t="s">
        <v>2249</v>
      </c>
      <c r="C363" s="156">
        <v>975</v>
      </c>
    </row>
    <row r="364" s="233" customFormat="1" spans="1:3">
      <c r="A364" s="157" t="s">
        <v>2250</v>
      </c>
      <c r="B364" s="157" t="s">
        <v>2251</v>
      </c>
      <c r="C364" s="156">
        <v>213</v>
      </c>
    </row>
    <row r="365" s="233" customFormat="1" spans="1:3">
      <c r="A365" s="157" t="s">
        <v>2252</v>
      </c>
      <c r="B365" s="157" t="s">
        <v>2253</v>
      </c>
      <c r="C365" s="156">
        <v>18</v>
      </c>
    </row>
    <row r="366" s="233" customFormat="1" spans="1:3">
      <c r="A366" s="157" t="s">
        <v>2254</v>
      </c>
      <c r="B366" s="157" t="s">
        <v>2255</v>
      </c>
      <c r="C366" s="156">
        <v>168</v>
      </c>
    </row>
    <row r="367" s="233" customFormat="1" spans="1:3">
      <c r="A367" s="157" t="s">
        <v>2256</v>
      </c>
      <c r="B367" s="157" t="s">
        <v>2257</v>
      </c>
      <c r="C367" s="156">
        <v>6289</v>
      </c>
    </row>
    <row r="368" s="233" customFormat="1" spans="1:3">
      <c r="A368" s="157" t="s">
        <v>2258</v>
      </c>
      <c r="B368" s="157" t="s">
        <v>2259</v>
      </c>
      <c r="C368" s="156">
        <v>23304</v>
      </c>
    </row>
    <row r="369" s="233" customFormat="1" spans="1:3">
      <c r="A369" s="157" t="s">
        <v>2260</v>
      </c>
      <c r="B369" s="157" t="s">
        <v>2261</v>
      </c>
      <c r="C369" s="156">
        <v>3973</v>
      </c>
    </row>
    <row r="370" s="233" customFormat="1" spans="1:3">
      <c r="A370" s="157" t="s">
        <v>2262</v>
      </c>
      <c r="B370" s="157" t="s">
        <v>1644</v>
      </c>
      <c r="C370" s="156">
        <v>557</v>
      </c>
    </row>
    <row r="371" s="233" customFormat="1" spans="1:3">
      <c r="A371" s="157" t="s">
        <v>2263</v>
      </c>
      <c r="B371" s="157" t="s">
        <v>1646</v>
      </c>
      <c r="C371" s="156">
        <v>1031</v>
      </c>
    </row>
    <row r="372" s="233" customFormat="1" spans="1:3">
      <c r="A372" s="157" t="s">
        <v>2264</v>
      </c>
      <c r="B372" s="157" t="s">
        <v>2265</v>
      </c>
      <c r="C372" s="156">
        <v>363</v>
      </c>
    </row>
    <row r="373" s="233" customFormat="1" spans="1:3">
      <c r="A373" s="157" t="s">
        <v>2266</v>
      </c>
      <c r="B373" s="157" t="s">
        <v>2267</v>
      </c>
      <c r="C373" s="156">
        <v>982</v>
      </c>
    </row>
    <row r="374" s="233" customFormat="1" spans="1:3">
      <c r="A374" s="157" t="s">
        <v>2268</v>
      </c>
      <c r="B374" s="157" t="s">
        <v>2269</v>
      </c>
      <c r="C374" s="156">
        <v>13</v>
      </c>
    </row>
    <row r="375" s="233" customFormat="1" spans="1:3">
      <c r="A375" s="157" t="s">
        <v>2270</v>
      </c>
      <c r="B375" s="157" t="s">
        <v>2271</v>
      </c>
      <c r="C375" s="156">
        <v>75</v>
      </c>
    </row>
    <row r="376" s="233" customFormat="1" spans="1:3">
      <c r="A376" s="157" t="s">
        <v>2272</v>
      </c>
      <c r="B376" s="157" t="s">
        <v>2273</v>
      </c>
      <c r="C376" s="156">
        <v>613</v>
      </c>
    </row>
    <row r="377" s="233" customFormat="1" spans="1:3">
      <c r="A377" s="157" t="s">
        <v>2274</v>
      </c>
      <c r="B377" s="157" t="s">
        <v>2275</v>
      </c>
      <c r="C377" s="156">
        <v>50</v>
      </c>
    </row>
    <row r="378" s="233" customFormat="1" spans="1:3">
      <c r="A378" s="157" t="s">
        <v>2276</v>
      </c>
      <c r="B378" s="157" t="s">
        <v>2277</v>
      </c>
      <c r="C378" s="156">
        <v>281</v>
      </c>
    </row>
    <row r="379" s="233" customFormat="1" spans="1:3">
      <c r="A379" s="157" t="s">
        <v>2278</v>
      </c>
      <c r="B379" s="157" t="s">
        <v>2279</v>
      </c>
      <c r="C379" s="156">
        <v>8</v>
      </c>
    </row>
    <row r="380" s="233" customFormat="1" spans="1:3">
      <c r="A380" s="157" t="s">
        <v>2280</v>
      </c>
      <c r="B380" s="157" t="s">
        <v>2281</v>
      </c>
      <c r="C380" s="156">
        <v>7567</v>
      </c>
    </row>
    <row r="381" s="233" customFormat="1" spans="1:3">
      <c r="A381" s="157" t="s">
        <v>2282</v>
      </c>
      <c r="B381" s="157" t="s">
        <v>1644</v>
      </c>
      <c r="C381" s="156">
        <v>873</v>
      </c>
    </row>
    <row r="382" s="233" customFormat="1" spans="1:3">
      <c r="A382" s="157" t="s">
        <v>2283</v>
      </c>
      <c r="B382" s="157" t="s">
        <v>1646</v>
      </c>
      <c r="C382" s="156">
        <v>184</v>
      </c>
    </row>
    <row r="383" s="233" customFormat="1" spans="1:3">
      <c r="A383" s="157" t="s">
        <v>2284</v>
      </c>
      <c r="B383" s="157" t="s">
        <v>2285</v>
      </c>
      <c r="C383" s="156">
        <v>141</v>
      </c>
    </row>
    <row r="384" s="233" customFormat="1" spans="1:3">
      <c r="A384" s="157" t="s">
        <v>2286</v>
      </c>
      <c r="B384" s="157" t="s">
        <v>2287</v>
      </c>
      <c r="C384" s="156">
        <v>370</v>
      </c>
    </row>
    <row r="385" s="233" customFormat="1" spans="1:3">
      <c r="A385" s="157" t="s">
        <v>2288</v>
      </c>
      <c r="B385" s="157" t="s">
        <v>2289</v>
      </c>
      <c r="C385" s="156">
        <v>438</v>
      </c>
    </row>
    <row r="386" s="233" customFormat="1" spans="1:3">
      <c r="A386" s="157" t="s">
        <v>2290</v>
      </c>
      <c r="B386" s="157" t="s">
        <v>2291</v>
      </c>
      <c r="C386" s="156">
        <v>20</v>
      </c>
    </row>
    <row r="387" s="233" customFormat="1" spans="1:3">
      <c r="A387" s="157" t="s">
        <v>2292</v>
      </c>
      <c r="B387" s="157" t="s">
        <v>2293</v>
      </c>
      <c r="C387" s="156">
        <v>406</v>
      </c>
    </row>
    <row r="388" s="233" customFormat="1" spans="1:3">
      <c r="A388" s="157" t="s">
        <v>2294</v>
      </c>
      <c r="B388" s="157" t="s">
        <v>2295</v>
      </c>
      <c r="C388" s="156">
        <v>20</v>
      </c>
    </row>
    <row r="389" s="233" customFormat="1" spans="1:3">
      <c r="A389" s="157" t="s">
        <v>2296</v>
      </c>
      <c r="B389" s="157" t="s">
        <v>2297</v>
      </c>
      <c r="C389" s="156">
        <v>4815</v>
      </c>
    </row>
    <row r="390" s="233" customFormat="1" spans="1:3">
      <c r="A390" s="157" t="s">
        <v>2298</v>
      </c>
      <c r="B390" s="157" t="s">
        <v>2299</v>
      </c>
      <c r="C390" s="156">
        <v>235</v>
      </c>
    </row>
    <row r="391" s="233" customFormat="1" spans="1:3">
      <c r="A391" s="157" t="s">
        <v>2300</v>
      </c>
      <c r="B391" s="157" t="s">
        <v>2301</v>
      </c>
      <c r="C391" s="156">
        <v>65</v>
      </c>
    </row>
    <row r="392" s="233" customFormat="1" spans="1:3">
      <c r="A392" s="157" t="s">
        <v>2302</v>
      </c>
      <c r="B392" s="157" t="s">
        <v>2303</v>
      </c>
      <c r="C392" s="156">
        <v>5758</v>
      </c>
    </row>
    <row r="393" s="233" customFormat="1" spans="1:3">
      <c r="A393" s="157" t="s">
        <v>2304</v>
      </c>
      <c r="B393" s="157" t="s">
        <v>2305</v>
      </c>
      <c r="C393" s="156">
        <v>1679</v>
      </c>
    </row>
    <row r="394" s="233" customFormat="1" spans="1:3">
      <c r="A394" s="157" t="s">
        <v>2306</v>
      </c>
      <c r="B394" s="157" t="s">
        <v>2307</v>
      </c>
      <c r="C394" s="156">
        <v>500</v>
      </c>
    </row>
    <row r="395" s="233" customFormat="1" spans="1:3">
      <c r="A395" s="157" t="s">
        <v>2308</v>
      </c>
      <c r="B395" s="157" t="s">
        <v>2309</v>
      </c>
      <c r="C395" s="156">
        <v>300</v>
      </c>
    </row>
    <row r="396" s="233" customFormat="1" spans="1:3">
      <c r="A396" s="157" t="s">
        <v>2310</v>
      </c>
      <c r="B396" s="157" t="s">
        <v>2311</v>
      </c>
      <c r="C396" s="156">
        <v>3279</v>
      </c>
    </row>
    <row r="397" s="233" customFormat="1" spans="1:3">
      <c r="A397" s="157" t="s">
        <v>2312</v>
      </c>
      <c r="B397" s="157" t="s">
        <v>2313</v>
      </c>
      <c r="C397" s="156">
        <v>2241</v>
      </c>
    </row>
    <row r="398" s="233" customFormat="1" spans="1:3">
      <c r="A398" s="157" t="s">
        <v>2314</v>
      </c>
      <c r="B398" s="157" t="s">
        <v>2315</v>
      </c>
      <c r="C398" s="156">
        <v>95</v>
      </c>
    </row>
    <row r="399" s="233" customFormat="1" spans="1:3">
      <c r="A399" s="157" t="s">
        <v>2316</v>
      </c>
      <c r="B399" s="157" t="s">
        <v>2317</v>
      </c>
      <c r="C399" s="156">
        <v>2146</v>
      </c>
    </row>
    <row r="400" s="233" customFormat="1" spans="1:3">
      <c r="A400" s="157" t="s">
        <v>2318</v>
      </c>
      <c r="B400" s="157" t="s">
        <v>2319</v>
      </c>
      <c r="C400" s="156">
        <v>2645</v>
      </c>
    </row>
    <row r="401" s="233" customFormat="1" spans="1:3">
      <c r="A401" s="157" t="s">
        <v>2320</v>
      </c>
      <c r="B401" s="157" t="s">
        <v>2321</v>
      </c>
      <c r="C401" s="156">
        <v>2586</v>
      </c>
    </row>
    <row r="402" s="233" customFormat="1" spans="1:3">
      <c r="A402" s="157" t="s">
        <v>2322</v>
      </c>
      <c r="B402" s="157" t="s">
        <v>2323</v>
      </c>
      <c r="C402" s="156">
        <v>59</v>
      </c>
    </row>
    <row r="403" s="233" customFormat="1" spans="1:3">
      <c r="A403" s="157" t="s">
        <v>2324</v>
      </c>
      <c r="B403" s="157" t="s">
        <v>2325</v>
      </c>
      <c r="C403" s="156">
        <v>40</v>
      </c>
    </row>
    <row r="404" s="233" customFormat="1" spans="1:3">
      <c r="A404" s="157" t="s">
        <v>2326</v>
      </c>
      <c r="B404" s="157" t="s">
        <v>2325</v>
      </c>
      <c r="C404" s="156">
        <v>40</v>
      </c>
    </row>
    <row r="405" s="233" customFormat="1" spans="1:3">
      <c r="A405" s="157" t="s">
        <v>2327</v>
      </c>
      <c r="B405" s="157" t="s">
        <v>44</v>
      </c>
      <c r="C405" s="156">
        <v>18459</v>
      </c>
    </row>
    <row r="406" s="233" customFormat="1" spans="1:3">
      <c r="A406" s="157" t="s">
        <v>2328</v>
      </c>
      <c r="B406" s="157" t="s">
        <v>2329</v>
      </c>
      <c r="C406" s="156">
        <v>18459</v>
      </c>
    </row>
    <row r="407" s="233" customFormat="1" spans="1:3">
      <c r="A407" s="157" t="s">
        <v>2330</v>
      </c>
      <c r="B407" s="157" t="s">
        <v>1644</v>
      </c>
      <c r="C407" s="156">
        <v>538</v>
      </c>
    </row>
    <row r="408" s="233" customFormat="1" spans="1:3">
      <c r="A408" s="157" t="s">
        <v>2331</v>
      </c>
      <c r="B408" s="157" t="s">
        <v>1646</v>
      </c>
      <c r="C408" s="156">
        <v>2305</v>
      </c>
    </row>
    <row r="409" s="233" customFormat="1" spans="1:3">
      <c r="A409" s="157" t="s">
        <v>2332</v>
      </c>
      <c r="B409" s="157" t="s">
        <v>2333</v>
      </c>
      <c r="C409" s="156">
        <v>8629</v>
      </c>
    </row>
    <row r="410" s="233" customFormat="1" spans="1:3">
      <c r="A410" s="157" t="s">
        <v>2334</v>
      </c>
      <c r="B410" s="157" t="s">
        <v>2335</v>
      </c>
      <c r="C410" s="156">
        <v>264</v>
      </c>
    </row>
    <row r="411" s="233" customFormat="1" spans="1:3">
      <c r="A411" s="157" t="s">
        <v>2336</v>
      </c>
      <c r="B411" s="157" t="s">
        <v>2337</v>
      </c>
      <c r="C411" s="156">
        <v>5079</v>
      </c>
    </row>
    <row r="412" s="233" customFormat="1" spans="1:3">
      <c r="A412" s="157" t="s">
        <v>2338</v>
      </c>
      <c r="B412" s="157" t="s">
        <v>2339</v>
      </c>
      <c r="C412" s="156">
        <v>1102</v>
      </c>
    </row>
    <row r="413" s="233" customFormat="1" spans="1:3">
      <c r="A413" s="157" t="s">
        <v>2340</v>
      </c>
      <c r="B413" s="157" t="s">
        <v>2341</v>
      </c>
      <c r="C413" s="156">
        <v>542</v>
      </c>
    </row>
    <row r="414" s="233" customFormat="1" spans="1:3">
      <c r="A414" s="157" t="s">
        <v>2342</v>
      </c>
      <c r="B414" s="157" t="s">
        <v>922</v>
      </c>
      <c r="C414" s="156">
        <v>14487</v>
      </c>
    </row>
    <row r="415" s="233" customFormat="1" spans="1:3">
      <c r="A415" s="157" t="s">
        <v>2343</v>
      </c>
      <c r="B415" s="157" t="s">
        <v>2344</v>
      </c>
      <c r="C415" s="156">
        <v>6200</v>
      </c>
    </row>
    <row r="416" s="233" customFormat="1" spans="1:3">
      <c r="A416" s="157" t="s">
        <v>2345</v>
      </c>
      <c r="B416" s="157" t="s">
        <v>2346</v>
      </c>
      <c r="C416" s="156">
        <v>6200</v>
      </c>
    </row>
    <row r="417" s="233" customFormat="1" spans="1:3">
      <c r="A417" s="157" t="s">
        <v>2347</v>
      </c>
      <c r="B417" s="157" t="s">
        <v>2348</v>
      </c>
      <c r="C417" s="156">
        <v>8287</v>
      </c>
    </row>
    <row r="418" s="233" customFormat="1" spans="1:3">
      <c r="A418" s="157" t="s">
        <v>2349</v>
      </c>
      <c r="B418" s="157" t="s">
        <v>2350</v>
      </c>
      <c r="C418" s="156">
        <v>1100</v>
      </c>
    </row>
    <row r="419" s="233" customFormat="1" spans="1:3">
      <c r="A419" s="157" t="s">
        <v>2351</v>
      </c>
      <c r="B419" s="157" t="s">
        <v>2352</v>
      </c>
      <c r="C419" s="156">
        <v>7187</v>
      </c>
    </row>
    <row r="420" s="233" customFormat="1" spans="1:3">
      <c r="A420" s="157" t="s">
        <v>2353</v>
      </c>
      <c r="B420" s="157" t="s">
        <v>46</v>
      </c>
      <c r="C420" s="156">
        <v>1472</v>
      </c>
    </row>
    <row r="421" s="233" customFormat="1" spans="1:3">
      <c r="A421" s="157" t="s">
        <v>2354</v>
      </c>
      <c r="B421" s="157" t="s">
        <v>2355</v>
      </c>
      <c r="C421" s="156">
        <v>791</v>
      </c>
    </row>
    <row r="422" s="233" customFormat="1" spans="1:3">
      <c r="A422" s="157" t="s">
        <v>2356</v>
      </c>
      <c r="B422" s="157" t="s">
        <v>1644</v>
      </c>
      <c r="C422" s="156">
        <v>326</v>
      </c>
    </row>
    <row r="423" s="233" customFormat="1" spans="1:3">
      <c r="A423" s="157" t="s">
        <v>2357</v>
      </c>
      <c r="B423" s="157" t="s">
        <v>1646</v>
      </c>
      <c r="C423" s="156">
        <v>5</v>
      </c>
    </row>
    <row r="424" s="233" customFormat="1" spans="1:3">
      <c r="A424" s="157" t="s">
        <v>2358</v>
      </c>
      <c r="B424" s="157" t="s">
        <v>2359</v>
      </c>
      <c r="C424" s="156">
        <v>10</v>
      </c>
    </row>
    <row r="425" s="233" customFormat="1" spans="1:3">
      <c r="A425" s="157" t="s">
        <v>2360</v>
      </c>
      <c r="B425" s="157" t="s">
        <v>2361</v>
      </c>
      <c r="C425" s="156">
        <v>450</v>
      </c>
    </row>
    <row r="426" s="233" customFormat="1" spans="1:3">
      <c r="A426" s="157" t="s">
        <v>2362</v>
      </c>
      <c r="B426" s="157" t="s">
        <v>2363</v>
      </c>
      <c r="C426" s="156">
        <v>415</v>
      </c>
    </row>
    <row r="427" s="233" customFormat="1" spans="1:3">
      <c r="A427" s="157" t="s">
        <v>2364</v>
      </c>
      <c r="B427" s="157" t="s">
        <v>2365</v>
      </c>
      <c r="C427" s="156">
        <v>415</v>
      </c>
    </row>
    <row r="428" s="233" customFormat="1" spans="1:3">
      <c r="A428" s="157" t="s">
        <v>2366</v>
      </c>
      <c r="B428" s="157" t="s">
        <v>2367</v>
      </c>
      <c r="C428" s="156">
        <v>266</v>
      </c>
    </row>
    <row r="429" s="233" customFormat="1" spans="1:3">
      <c r="A429" s="157" t="s">
        <v>2368</v>
      </c>
      <c r="B429" s="157" t="s">
        <v>2367</v>
      </c>
      <c r="C429" s="156">
        <v>266</v>
      </c>
    </row>
    <row r="430" s="233" customFormat="1" spans="1:3">
      <c r="A430" s="157" t="s">
        <v>2369</v>
      </c>
      <c r="B430" s="157" t="s">
        <v>47</v>
      </c>
      <c r="C430" s="156">
        <v>230</v>
      </c>
    </row>
    <row r="431" s="233" customFormat="1" spans="1:3">
      <c r="A431" s="157" t="s">
        <v>2370</v>
      </c>
      <c r="B431" s="157" t="s">
        <v>2371</v>
      </c>
      <c r="C431" s="156">
        <v>200</v>
      </c>
    </row>
    <row r="432" s="233" customFormat="1" spans="1:3">
      <c r="A432" s="157" t="s">
        <v>2372</v>
      </c>
      <c r="B432" s="157" t="s">
        <v>2373</v>
      </c>
      <c r="C432" s="156">
        <v>200</v>
      </c>
    </row>
    <row r="433" s="233" customFormat="1" spans="1:3">
      <c r="A433" s="157" t="s">
        <v>2374</v>
      </c>
      <c r="B433" s="157" t="s">
        <v>2375</v>
      </c>
      <c r="C433" s="156">
        <v>30</v>
      </c>
    </row>
    <row r="434" s="233" customFormat="1" spans="1:3">
      <c r="A434" s="157" t="s">
        <v>2376</v>
      </c>
      <c r="B434" s="157" t="s">
        <v>2377</v>
      </c>
      <c r="C434" s="156">
        <v>30</v>
      </c>
    </row>
    <row r="435" s="233" customFormat="1" spans="1:3">
      <c r="A435" s="157" t="s">
        <v>2378</v>
      </c>
      <c r="B435" s="157" t="s">
        <v>49</v>
      </c>
      <c r="C435" s="156">
        <v>3916</v>
      </c>
    </row>
    <row r="436" s="233" customFormat="1" spans="1:3">
      <c r="A436" s="157" t="s">
        <v>2379</v>
      </c>
      <c r="B436" s="157" t="s">
        <v>2380</v>
      </c>
      <c r="C436" s="156">
        <v>3532</v>
      </c>
    </row>
    <row r="437" s="233" customFormat="1" spans="1:3">
      <c r="A437" s="157" t="s">
        <v>2381</v>
      </c>
      <c r="B437" s="157" t="s">
        <v>1646</v>
      </c>
      <c r="C437" s="156">
        <v>100</v>
      </c>
    </row>
    <row r="438" s="233" customFormat="1" spans="1:3">
      <c r="A438" s="157" t="s">
        <v>2382</v>
      </c>
      <c r="B438" s="157" t="s">
        <v>2383</v>
      </c>
      <c r="C438" s="156">
        <v>1170</v>
      </c>
    </row>
    <row r="439" s="233" customFormat="1" spans="1:3">
      <c r="A439" s="157" t="s">
        <v>2384</v>
      </c>
      <c r="B439" s="157" t="s">
        <v>2385</v>
      </c>
      <c r="C439" s="156">
        <v>632</v>
      </c>
    </row>
    <row r="440" s="233" customFormat="1" spans="1:3">
      <c r="A440" s="157" t="s">
        <v>2386</v>
      </c>
      <c r="B440" s="157" t="s">
        <v>2387</v>
      </c>
      <c r="C440" s="156">
        <v>100</v>
      </c>
    </row>
    <row r="441" s="233" customFormat="1" spans="1:3">
      <c r="A441" s="157" t="s">
        <v>2388</v>
      </c>
      <c r="B441" s="157" t="s">
        <v>2389</v>
      </c>
      <c r="C441" s="156">
        <v>1400</v>
      </c>
    </row>
    <row r="442" s="233" customFormat="1" spans="1:3">
      <c r="A442" s="157" t="s">
        <v>2390</v>
      </c>
      <c r="B442" s="157" t="s">
        <v>2391</v>
      </c>
      <c r="C442" s="156">
        <v>130</v>
      </c>
    </row>
    <row r="443" s="233" customFormat="1" spans="1:3">
      <c r="A443" s="157" t="s">
        <v>2392</v>
      </c>
      <c r="B443" s="157" t="s">
        <v>2393</v>
      </c>
      <c r="C443" s="156">
        <v>384</v>
      </c>
    </row>
    <row r="444" s="233" customFormat="1" spans="1:3">
      <c r="A444" s="157" t="s">
        <v>2394</v>
      </c>
      <c r="B444" s="157" t="s">
        <v>2395</v>
      </c>
      <c r="C444" s="156">
        <v>384</v>
      </c>
    </row>
    <row r="445" s="233" customFormat="1" spans="1:3">
      <c r="A445" s="157" t="s">
        <v>2396</v>
      </c>
      <c r="B445" s="157" t="s">
        <v>50</v>
      </c>
      <c r="C445" s="156">
        <v>21408</v>
      </c>
    </row>
    <row r="446" s="233" customFormat="1" spans="1:3">
      <c r="A446" s="157" t="s">
        <v>2397</v>
      </c>
      <c r="B446" s="157" t="s">
        <v>2398</v>
      </c>
      <c r="C446" s="156">
        <v>4830</v>
      </c>
    </row>
    <row r="447" s="233" customFormat="1" spans="1:3">
      <c r="A447" s="157" t="s">
        <v>2399</v>
      </c>
      <c r="B447" s="157" t="s">
        <v>2400</v>
      </c>
      <c r="C447" s="156">
        <v>226</v>
      </c>
    </row>
    <row r="448" s="233" customFormat="1" spans="1:3">
      <c r="A448" s="157" t="s">
        <v>2401</v>
      </c>
      <c r="B448" s="157" t="s">
        <v>2402</v>
      </c>
      <c r="C448" s="156">
        <v>12</v>
      </c>
    </row>
    <row r="449" s="233" customFormat="1" spans="1:3">
      <c r="A449" s="157" t="s">
        <v>2403</v>
      </c>
      <c r="B449" s="157" t="s">
        <v>2404</v>
      </c>
      <c r="C449" s="156">
        <v>4592</v>
      </c>
    </row>
    <row r="450" s="233" customFormat="1" spans="1:3">
      <c r="A450" s="157" t="s">
        <v>2405</v>
      </c>
      <c r="B450" s="157" t="s">
        <v>2406</v>
      </c>
      <c r="C450" s="156">
        <v>16578</v>
      </c>
    </row>
    <row r="451" s="233" customFormat="1" spans="1:3">
      <c r="A451" s="157" t="s">
        <v>2407</v>
      </c>
      <c r="B451" s="157" t="s">
        <v>2408</v>
      </c>
      <c r="C451" s="156">
        <v>16578</v>
      </c>
    </row>
    <row r="452" s="233" customFormat="1" spans="1:3">
      <c r="A452" s="157" t="s">
        <v>2409</v>
      </c>
      <c r="B452" s="157" t="s">
        <v>51</v>
      </c>
      <c r="C452" s="156">
        <v>1257</v>
      </c>
    </row>
    <row r="453" s="233" customFormat="1" spans="1:3">
      <c r="A453" s="157" t="s">
        <v>2410</v>
      </c>
      <c r="B453" s="157" t="s">
        <v>2411</v>
      </c>
      <c r="C453" s="156">
        <v>10</v>
      </c>
    </row>
    <row r="454" s="233" customFormat="1" spans="1:3">
      <c r="A454" s="157" t="s">
        <v>2412</v>
      </c>
      <c r="B454" s="157" t="s">
        <v>1646</v>
      </c>
      <c r="C454" s="156">
        <v>5</v>
      </c>
    </row>
    <row r="455" s="233" customFormat="1" spans="1:3">
      <c r="A455" s="157" t="s">
        <v>2413</v>
      </c>
      <c r="B455" s="157" t="s">
        <v>2414</v>
      </c>
      <c r="C455" s="156">
        <v>5</v>
      </c>
    </row>
    <row r="456" s="233" customFormat="1" spans="1:3">
      <c r="A456" s="157" t="s">
        <v>2415</v>
      </c>
      <c r="B456" s="157" t="s">
        <v>2416</v>
      </c>
      <c r="C456" s="156">
        <v>1247</v>
      </c>
    </row>
    <row r="457" s="233" customFormat="1" spans="1:3">
      <c r="A457" s="157" t="s">
        <v>2417</v>
      </c>
      <c r="B457" s="157" t="s">
        <v>2418</v>
      </c>
      <c r="C457" s="156">
        <v>1247</v>
      </c>
    </row>
    <row r="458" s="233" customFormat="1" spans="1:3">
      <c r="A458" s="157" t="s">
        <v>2419</v>
      </c>
      <c r="B458" s="157" t="s">
        <v>52</v>
      </c>
      <c r="C458" s="156">
        <v>5263</v>
      </c>
    </row>
    <row r="459" s="233" customFormat="1" spans="1:3">
      <c r="A459" s="157" t="s">
        <v>2420</v>
      </c>
      <c r="B459" s="157" t="s">
        <v>2421</v>
      </c>
      <c r="C459" s="156">
        <v>1460</v>
      </c>
    </row>
    <row r="460" s="233" customFormat="1" spans="1:3">
      <c r="A460" s="157" t="s">
        <v>2422</v>
      </c>
      <c r="B460" s="157" t="s">
        <v>1644</v>
      </c>
      <c r="C460" s="156">
        <v>1032</v>
      </c>
    </row>
    <row r="461" s="233" customFormat="1" spans="1:3">
      <c r="A461" s="157" t="s">
        <v>2423</v>
      </c>
      <c r="B461" s="157" t="s">
        <v>1646</v>
      </c>
      <c r="C461" s="156">
        <v>428</v>
      </c>
    </row>
    <row r="462" s="233" customFormat="1" spans="1:3">
      <c r="A462" s="158" t="s">
        <v>2424</v>
      </c>
      <c r="B462" s="158" t="s">
        <v>2425</v>
      </c>
      <c r="C462" s="156">
        <v>2349</v>
      </c>
    </row>
    <row r="463" s="233" customFormat="1" spans="1:3">
      <c r="A463" s="158" t="s">
        <v>2426</v>
      </c>
      <c r="B463" s="158" t="s">
        <v>1644</v>
      </c>
      <c r="C463" s="156">
        <v>1329</v>
      </c>
    </row>
    <row r="464" s="233" customFormat="1" spans="1:3">
      <c r="A464" s="158" t="s">
        <v>2427</v>
      </c>
      <c r="B464" s="158" t="s">
        <v>2428</v>
      </c>
      <c r="C464" s="156">
        <v>1020</v>
      </c>
    </row>
    <row r="465" s="233" customFormat="1" spans="1:3">
      <c r="A465" s="158" t="s">
        <v>2429</v>
      </c>
      <c r="B465" s="158" t="s">
        <v>2430</v>
      </c>
      <c r="C465" s="156">
        <v>26</v>
      </c>
    </row>
    <row r="466" s="233" customFormat="1" spans="1:3">
      <c r="A466" s="158" t="s">
        <v>2431</v>
      </c>
      <c r="B466" s="158" t="s">
        <v>1646</v>
      </c>
      <c r="C466" s="156">
        <v>26</v>
      </c>
    </row>
    <row r="467" s="233" customFormat="1" spans="1:3">
      <c r="A467" s="158" t="s">
        <v>2432</v>
      </c>
      <c r="B467" s="158" t="s">
        <v>2433</v>
      </c>
      <c r="C467" s="156">
        <v>1216</v>
      </c>
    </row>
    <row r="468" s="233" customFormat="1" spans="1:3">
      <c r="A468" s="158" t="s">
        <v>2434</v>
      </c>
      <c r="B468" s="158" t="s">
        <v>2435</v>
      </c>
      <c r="C468" s="156">
        <v>1153</v>
      </c>
    </row>
    <row r="469" s="233" customFormat="1" spans="1:3">
      <c r="A469" s="158" t="s">
        <v>2436</v>
      </c>
      <c r="B469" s="158" t="s">
        <v>2437</v>
      </c>
      <c r="C469" s="156">
        <v>63</v>
      </c>
    </row>
    <row r="470" s="233" customFormat="1" spans="1:3">
      <c r="A470" s="158" t="s">
        <v>2438</v>
      </c>
      <c r="B470" s="158" t="s">
        <v>2439</v>
      </c>
      <c r="C470" s="156">
        <v>210</v>
      </c>
    </row>
    <row r="471" s="233" customFormat="1" spans="1:3">
      <c r="A471" s="158" t="s">
        <v>2440</v>
      </c>
      <c r="B471" s="158" t="s">
        <v>2441</v>
      </c>
      <c r="C471" s="156">
        <v>210</v>
      </c>
    </row>
    <row r="472" s="233" customFormat="1" spans="1:3">
      <c r="A472" s="158" t="s">
        <v>2442</v>
      </c>
      <c r="B472" s="158" t="s">
        <v>2443</v>
      </c>
      <c r="C472" s="156">
        <v>3</v>
      </c>
    </row>
    <row r="473" s="233" customFormat="1" spans="1:3">
      <c r="A473" s="158" t="s">
        <v>2444</v>
      </c>
      <c r="B473" s="158" t="s">
        <v>2445</v>
      </c>
      <c r="C473" s="156">
        <v>3</v>
      </c>
    </row>
    <row r="474" s="233" customFormat="1" spans="1:3">
      <c r="A474" s="158" t="s">
        <v>2446</v>
      </c>
      <c r="B474" s="158" t="s">
        <v>1273</v>
      </c>
      <c r="C474" s="156">
        <v>10000</v>
      </c>
    </row>
    <row r="475" s="233" customFormat="1" spans="1:3">
      <c r="A475" s="158" t="s">
        <v>2447</v>
      </c>
      <c r="B475" s="158" t="s">
        <v>53</v>
      </c>
      <c r="C475" s="156">
        <v>100</v>
      </c>
    </row>
    <row r="476" s="233" customFormat="1" spans="1:3">
      <c r="A476" s="158" t="s">
        <v>2448</v>
      </c>
      <c r="B476" s="158" t="s">
        <v>53</v>
      </c>
      <c r="C476" s="156">
        <v>100</v>
      </c>
    </row>
    <row r="477" s="233" customFormat="1" spans="1:3">
      <c r="A477" s="158" t="s">
        <v>2449</v>
      </c>
      <c r="B477" s="158" t="s">
        <v>53</v>
      </c>
      <c r="C477" s="156">
        <v>100</v>
      </c>
    </row>
    <row r="478" s="233" customFormat="1" spans="1:3">
      <c r="A478" s="158" t="s">
        <v>2450</v>
      </c>
      <c r="B478" s="158" t="s">
        <v>2451</v>
      </c>
      <c r="C478" s="156">
        <v>217</v>
      </c>
    </row>
    <row r="479" s="233" customFormat="1" spans="1:3">
      <c r="A479" s="158" t="s">
        <v>2452</v>
      </c>
      <c r="B479" s="158" t="s">
        <v>2453</v>
      </c>
      <c r="C479" s="156">
        <v>217</v>
      </c>
    </row>
    <row r="480" s="233" customFormat="1" spans="1:3">
      <c r="A480" s="158" t="s">
        <v>2454</v>
      </c>
      <c r="B480" s="158" t="s">
        <v>2455</v>
      </c>
      <c r="C480" s="156">
        <v>217</v>
      </c>
    </row>
    <row r="481" s="233" customFormat="1" spans="1:3">
      <c r="A481" s="158" t="s">
        <v>2456</v>
      </c>
      <c r="B481" s="158" t="s">
        <v>1159</v>
      </c>
      <c r="C481" s="156">
        <v>22455</v>
      </c>
    </row>
    <row r="482" s="233" customFormat="1" spans="1:3">
      <c r="A482" s="158" t="s">
        <v>2457</v>
      </c>
      <c r="B482" s="158" t="s">
        <v>2458</v>
      </c>
      <c r="C482" s="156">
        <v>22455</v>
      </c>
    </row>
    <row r="483" s="233" customFormat="1" spans="1:3">
      <c r="A483" s="158" t="s">
        <v>2459</v>
      </c>
      <c r="B483" s="158" t="s">
        <v>2460</v>
      </c>
      <c r="C483" s="156">
        <v>22180</v>
      </c>
    </row>
    <row r="484" s="233" customFormat="1" spans="1:3">
      <c r="A484" s="158" t="s">
        <v>2461</v>
      </c>
      <c r="B484" s="158" t="s">
        <v>2462</v>
      </c>
      <c r="C484" s="156">
        <v>275</v>
      </c>
    </row>
    <row r="485" s="233" customFormat="1" spans="1:3">
      <c r="A485" s="158" t="s">
        <v>2463</v>
      </c>
      <c r="B485" s="158" t="s">
        <v>55</v>
      </c>
      <c r="C485" s="156">
        <v>10</v>
      </c>
    </row>
    <row r="486" s="233" customFormat="1" spans="1:3">
      <c r="A486" s="158" t="s">
        <v>2464</v>
      </c>
      <c r="B486" s="158" t="s">
        <v>2465</v>
      </c>
      <c r="C486" s="156">
        <v>10</v>
      </c>
    </row>
    <row r="487" s="233" customFormat="1" spans="1:3">
      <c r="A487" s="158" t="s">
        <v>2464</v>
      </c>
      <c r="B487" s="158" t="s">
        <v>2465</v>
      </c>
      <c r="C487" s="156">
        <v>10</v>
      </c>
    </row>
  </sheetData>
  <mergeCells count="4">
    <mergeCell ref="A1:B1"/>
    <mergeCell ref="A2:C2"/>
    <mergeCell ref="A3:B3"/>
    <mergeCell ref="A5:B5"/>
  </mergeCells>
  <printOptions horizontalCentered="1"/>
  <pageMargins left="0.235416666666667" right="0.235416666666667" top="0.511805555555556" bottom="0.590277777777778" header="0.786805555555556" footer="0.23541666666666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Q39"/>
  <sheetViews>
    <sheetView showZeros="0" workbookViewId="0">
      <selection activeCell="B31" sqref="B31"/>
    </sheetView>
  </sheetViews>
  <sheetFormatPr defaultColWidth="9" defaultRowHeight="20.45" customHeight="1"/>
  <cols>
    <col min="1" max="1" width="29.375" style="438" customWidth="1"/>
    <col min="2" max="2" width="23.25" style="439" customWidth="1"/>
    <col min="3" max="3" width="23.25" style="440" customWidth="1"/>
    <col min="4" max="4" width="9" style="435"/>
    <col min="5" max="5" width="28.125" style="438" customWidth="1"/>
    <col min="6" max="6" width="13.75" style="438" customWidth="1"/>
    <col min="7" max="7" width="9" style="438"/>
    <col min="8" max="8" width="15.625" style="438" customWidth="1"/>
    <col min="9" max="16384" width="9" style="438"/>
  </cols>
  <sheetData>
    <row r="1" s="210" customFormat="1" ht="27.75" customHeight="1" spans="1:17">
      <c r="A1" s="441" t="s">
        <v>28</v>
      </c>
      <c r="B1" s="441"/>
      <c r="C1" s="441"/>
      <c r="D1" s="159"/>
      <c r="E1" s="159"/>
      <c r="F1" s="159"/>
      <c r="G1" s="159"/>
      <c r="H1" s="159"/>
      <c r="I1" s="159"/>
      <c r="J1" s="159"/>
      <c r="K1" s="159"/>
      <c r="L1" s="159"/>
      <c r="M1" s="159"/>
      <c r="N1" s="159"/>
      <c r="O1" s="159"/>
      <c r="P1" s="159"/>
      <c r="Q1" s="159"/>
    </row>
    <row r="2" s="435" customFormat="1" ht="24.75" spans="1:3">
      <c r="A2" s="468" t="s">
        <v>29</v>
      </c>
      <c r="B2" s="442"/>
      <c r="C2" s="442"/>
    </row>
    <row r="3" s="435" customFormat="1" customHeight="1" spans="1:3">
      <c r="A3" s="438"/>
      <c r="B3" s="443"/>
      <c r="C3" s="444" t="s">
        <v>2</v>
      </c>
    </row>
    <row r="4" s="435" customFormat="1" ht="23.25" customHeight="1" spans="1:3">
      <c r="A4" s="445" t="s">
        <v>30</v>
      </c>
      <c r="B4" s="446" t="s">
        <v>5</v>
      </c>
      <c r="C4" s="447" t="s">
        <v>6</v>
      </c>
    </row>
    <row r="5" s="435" customFormat="1" ht="23.25" customHeight="1" spans="1:3">
      <c r="A5" s="448" t="s">
        <v>31</v>
      </c>
      <c r="B5" s="449">
        <f>SUM(B6:B29)</f>
        <v>1067386</v>
      </c>
      <c r="C5" s="450">
        <v>0.5</v>
      </c>
    </row>
    <row r="6" s="435" customFormat="1" ht="23.25" customHeight="1" spans="1:3">
      <c r="A6" s="451" t="s">
        <v>32</v>
      </c>
      <c r="B6" s="452">
        <v>95667</v>
      </c>
      <c r="C6" s="450">
        <v>0.7</v>
      </c>
    </row>
    <row r="7" s="435" customFormat="1" ht="23.25" customHeight="1" spans="1:3">
      <c r="A7" s="451" t="s">
        <v>33</v>
      </c>
      <c r="B7" s="452"/>
      <c r="C7" s="450"/>
    </row>
    <row r="8" s="435" customFormat="1" ht="23.25" customHeight="1" spans="1:3">
      <c r="A8" s="451" t="s">
        <v>34</v>
      </c>
      <c r="B8" s="452">
        <v>12</v>
      </c>
      <c r="C8" s="450"/>
    </row>
    <row r="9" s="435" customFormat="1" ht="23.25" customHeight="1" spans="1:3">
      <c r="A9" s="451" t="s">
        <v>35</v>
      </c>
      <c r="B9" s="452">
        <v>40303</v>
      </c>
      <c r="C9" s="450">
        <v>-2.6</v>
      </c>
    </row>
    <row r="10" s="435" customFormat="1" ht="23.25" customHeight="1" spans="1:3">
      <c r="A10" s="451" t="s">
        <v>36</v>
      </c>
      <c r="B10" s="452">
        <v>193560</v>
      </c>
      <c r="C10" s="450">
        <v>0.1</v>
      </c>
    </row>
    <row r="11" s="435" customFormat="1" ht="23.25" customHeight="1" spans="1:3">
      <c r="A11" s="451" t="s">
        <v>37</v>
      </c>
      <c r="B11" s="452">
        <v>5541</v>
      </c>
      <c r="C11" s="450">
        <v>33</v>
      </c>
    </row>
    <row r="12" s="435" customFormat="1" ht="23.25" customHeight="1" spans="1:3">
      <c r="A12" s="451" t="s">
        <v>38</v>
      </c>
      <c r="B12" s="452">
        <v>17226</v>
      </c>
      <c r="C12" s="450">
        <v>0.4</v>
      </c>
    </row>
    <row r="13" s="435" customFormat="1" ht="23.25" customHeight="1" spans="1:3">
      <c r="A13" s="451" t="s">
        <v>39</v>
      </c>
      <c r="B13" s="452">
        <v>155815</v>
      </c>
      <c r="C13" s="450">
        <v>15.8</v>
      </c>
    </row>
    <row r="14" s="435" customFormat="1" ht="23.25" customHeight="1" spans="1:3">
      <c r="A14" s="451" t="s">
        <v>40</v>
      </c>
      <c r="B14" s="452">
        <v>167923</v>
      </c>
      <c r="C14" s="450">
        <v>10.2</v>
      </c>
    </row>
    <row r="15" s="435" customFormat="1" ht="23.25" customHeight="1" spans="1:3">
      <c r="A15" s="451" t="s">
        <v>41</v>
      </c>
      <c r="B15" s="452">
        <v>47932</v>
      </c>
      <c r="C15" s="450">
        <v>0.1</v>
      </c>
    </row>
    <row r="16" s="435" customFormat="1" ht="23.25" customHeight="1" spans="1:3">
      <c r="A16" s="451" t="s">
        <v>42</v>
      </c>
      <c r="B16" s="452">
        <v>73733</v>
      </c>
      <c r="C16" s="450">
        <v>-45.1</v>
      </c>
    </row>
    <row r="17" s="435" customFormat="1" ht="23.25" customHeight="1" spans="1:3">
      <c r="A17" s="451" t="s">
        <v>43</v>
      </c>
      <c r="B17" s="452">
        <v>117842</v>
      </c>
      <c r="C17" s="450">
        <v>13.5137217882153</v>
      </c>
    </row>
    <row r="18" s="435" customFormat="1" ht="23.25" customHeight="1" spans="1:3">
      <c r="A18" s="451" t="s">
        <v>44</v>
      </c>
      <c r="B18" s="452">
        <v>36563</v>
      </c>
      <c r="C18" s="450">
        <v>-34.4478907076394</v>
      </c>
    </row>
    <row r="19" s="435" customFormat="1" ht="23.25" customHeight="1" spans="1:3">
      <c r="A19" s="451" t="s">
        <v>45</v>
      </c>
      <c r="B19" s="452">
        <v>7358</v>
      </c>
      <c r="C19" s="450">
        <v>-17.1676235506023</v>
      </c>
    </row>
    <row r="20" s="435" customFormat="1" ht="23.25" customHeight="1" spans="1:3">
      <c r="A20" s="451" t="s">
        <v>46</v>
      </c>
      <c r="B20" s="452">
        <v>2883</v>
      </c>
      <c r="C20" s="450">
        <v>7.6951811729548</v>
      </c>
    </row>
    <row r="21" s="435" customFormat="1" ht="23.25" customHeight="1" spans="1:3">
      <c r="A21" s="451" t="s">
        <v>47</v>
      </c>
      <c r="B21" s="452">
        <v>725</v>
      </c>
      <c r="C21" s="450">
        <v>773.493975903614</v>
      </c>
    </row>
    <row r="22" s="435" customFormat="1" ht="23.25" customHeight="1" spans="1:3">
      <c r="A22" s="451" t="s">
        <v>48</v>
      </c>
      <c r="B22" s="452">
        <v>0</v>
      </c>
      <c r="C22" s="450"/>
    </row>
    <row r="23" s="436" customFormat="1" ht="23.25" customHeight="1" spans="1:3">
      <c r="A23" s="451" t="s">
        <v>49</v>
      </c>
      <c r="B23" s="452">
        <v>4404</v>
      </c>
      <c r="C23" s="450">
        <v>-44.6246699358733</v>
      </c>
    </row>
    <row r="24" s="436" customFormat="1" ht="23.25" customHeight="1" spans="1:3">
      <c r="A24" s="451" t="s">
        <v>50</v>
      </c>
      <c r="B24" s="452">
        <v>58705</v>
      </c>
      <c r="C24" s="450">
        <v>75.1029052078983</v>
      </c>
    </row>
    <row r="25" s="436" customFormat="1" ht="23.25" customHeight="1" spans="1:3">
      <c r="A25" s="451" t="s">
        <v>51</v>
      </c>
      <c r="B25" s="452">
        <v>2196</v>
      </c>
      <c r="C25" s="450">
        <v>815</v>
      </c>
    </row>
    <row r="26" s="436" customFormat="1" ht="23.25" customHeight="1" spans="1:3">
      <c r="A26" s="451" t="s">
        <v>52</v>
      </c>
      <c r="B26" s="452">
        <v>15226</v>
      </c>
      <c r="C26" s="450">
        <v>183.961208504289</v>
      </c>
    </row>
    <row r="27" s="436" customFormat="1" ht="23.25" customHeight="1" spans="1:7">
      <c r="A27" s="451" t="s">
        <v>53</v>
      </c>
      <c r="B27" s="452">
        <v>1110</v>
      </c>
      <c r="C27" s="450">
        <v>-14.3518518518519</v>
      </c>
      <c r="E27" s="453"/>
      <c r="F27" s="437"/>
      <c r="G27" s="437"/>
    </row>
    <row r="28" s="437" customFormat="1" ht="23.25" customHeight="1" spans="1:8">
      <c r="A28" s="451" t="s">
        <v>54</v>
      </c>
      <c r="B28" s="452">
        <v>22656</v>
      </c>
      <c r="C28" s="450">
        <v>4.33821497651285</v>
      </c>
      <c r="E28" s="436"/>
      <c r="F28" s="436"/>
      <c r="G28" s="436"/>
      <c r="H28" s="436"/>
    </row>
    <row r="29" s="437" customFormat="1" ht="23.25" customHeight="1" spans="1:3">
      <c r="A29" s="451" t="s">
        <v>55</v>
      </c>
      <c r="B29" s="452">
        <v>6</v>
      </c>
      <c r="C29" s="450">
        <v>500</v>
      </c>
    </row>
    <row r="30" s="437" customFormat="1" ht="23.25" customHeight="1" spans="1:8">
      <c r="A30" s="454" t="s">
        <v>56</v>
      </c>
      <c r="B30" s="449">
        <v>717662</v>
      </c>
      <c r="C30" s="455">
        <v>-1.2</v>
      </c>
      <c r="E30" s="453"/>
      <c r="H30" s="453"/>
    </row>
    <row r="31" s="436" customFormat="1" ht="23.25" customHeight="1" spans="1:8">
      <c r="A31" s="454" t="s">
        <v>57</v>
      </c>
      <c r="B31" s="449">
        <v>6918</v>
      </c>
      <c r="C31" s="455">
        <v>21.3</v>
      </c>
      <c r="E31" s="437"/>
      <c r="F31" s="437"/>
      <c r="G31" s="437"/>
      <c r="H31" s="437"/>
    </row>
    <row r="32" s="436" customFormat="1" ht="23.25" customHeight="1" spans="1:3">
      <c r="A32" s="454" t="s">
        <v>58</v>
      </c>
      <c r="B32" s="449"/>
      <c r="C32" s="455"/>
    </row>
    <row r="33" s="436" customFormat="1" ht="24.6" customHeight="1" spans="1:3">
      <c r="A33" s="438"/>
      <c r="B33" s="439"/>
      <c r="C33" s="440"/>
    </row>
    <row r="34" s="436" customFormat="1" ht="24.6" customHeight="1" spans="1:3">
      <c r="A34" s="438"/>
      <c r="B34" s="439"/>
      <c r="C34" s="439"/>
    </row>
    <row r="35" s="435" customFormat="1" ht="24.6" customHeight="1" spans="1:8">
      <c r="A35" s="438"/>
      <c r="B35" s="439"/>
      <c r="C35" s="440"/>
      <c r="E35" s="436"/>
      <c r="F35" s="436"/>
      <c r="G35" s="436"/>
      <c r="H35" s="436"/>
    </row>
    <row r="36" s="436" customFormat="1" customHeight="1" spans="1:8">
      <c r="A36" s="438"/>
      <c r="B36" s="439"/>
      <c r="C36" s="440"/>
      <c r="E36" s="435"/>
      <c r="F36" s="435"/>
      <c r="G36" s="435"/>
      <c r="H36" s="435"/>
    </row>
    <row r="37" s="436" customFormat="1" customHeight="1" spans="1:3">
      <c r="A37" s="438"/>
      <c r="B37" s="439"/>
      <c r="C37" s="440"/>
    </row>
    <row r="38" s="436" customFormat="1" customHeight="1" spans="1:3">
      <c r="A38" s="438"/>
      <c r="B38" s="439"/>
      <c r="C38" s="440"/>
    </row>
    <row r="39" customHeight="1" spans="5:8">
      <c r="E39" s="436"/>
      <c r="F39" s="436"/>
      <c r="G39" s="436"/>
      <c r="H39" s="436"/>
    </row>
  </sheetData>
  <mergeCells count="1">
    <mergeCell ref="A2:C2"/>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showZeros="0" workbookViewId="0">
      <selection activeCell="C7" sqref="C7:D7"/>
    </sheetView>
  </sheetViews>
  <sheetFormatPr defaultColWidth="9" defaultRowHeight="12.75" outlineLevelCol="3"/>
  <cols>
    <col min="1" max="1" width="22.5" style="220" customWidth="1"/>
    <col min="2" max="4" width="18.125" style="221" customWidth="1"/>
    <col min="5" max="5" width="16.5" style="220" customWidth="1"/>
    <col min="6" max="16384" width="9" style="220"/>
  </cols>
  <sheetData>
    <row r="1" ht="20.25" customHeight="1" spans="1:4">
      <c r="A1" s="129" t="s">
        <v>2466</v>
      </c>
      <c r="B1" s="129"/>
      <c r="C1" s="129"/>
      <c r="D1" s="129"/>
    </row>
    <row r="2" ht="29.25" customHeight="1" spans="1:4">
      <c r="A2" s="130" t="s">
        <v>1636</v>
      </c>
      <c r="B2" s="130"/>
      <c r="C2" s="130"/>
      <c r="D2" s="130"/>
    </row>
    <row r="3" ht="18" customHeight="1" spans="1:4">
      <c r="A3" s="222" t="s">
        <v>2467</v>
      </c>
      <c r="B3" s="222"/>
      <c r="C3" s="222"/>
      <c r="D3" s="222"/>
    </row>
    <row r="4" ht="21" customHeight="1" spans="1:4">
      <c r="A4" s="223"/>
      <c r="B4" s="223"/>
      <c r="C4" s="223"/>
      <c r="D4" s="224" t="s">
        <v>2</v>
      </c>
    </row>
    <row r="5" s="219" customFormat="1" ht="24" customHeight="1" spans="1:4">
      <c r="A5" s="225" t="s">
        <v>2468</v>
      </c>
      <c r="B5" s="226" t="s">
        <v>2469</v>
      </c>
      <c r="C5" s="226"/>
      <c r="D5" s="226"/>
    </row>
    <row r="6" s="219" customFormat="1" ht="24" customHeight="1" spans="1:4">
      <c r="A6" s="225"/>
      <c r="B6" s="226" t="s">
        <v>2470</v>
      </c>
      <c r="C6" s="226" t="s">
        <v>2471</v>
      </c>
      <c r="D6" s="226" t="s">
        <v>2472</v>
      </c>
    </row>
    <row r="7" ht="24" customHeight="1" spans="1:4">
      <c r="A7" s="225" t="s">
        <v>69</v>
      </c>
      <c r="B7" s="227">
        <f>C7+D7</f>
        <v>782329</v>
      </c>
      <c r="C7" s="227">
        <f>SUM(C8:C33)</f>
        <v>347063</v>
      </c>
      <c r="D7" s="227">
        <f>SUM(D8:D33)</f>
        <v>435266</v>
      </c>
    </row>
    <row r="8" ht="20.1" customHeight="1" spans="1:4">
      <c r="A8" s="228" t="s">
        <v>32</v>
      </c>
      <c r="B8" s="229">
        <f>C8+D8</f>
        <v>95024</v>
      </c>
      <c r="C8" s="229">
        <f>VLOOKUP(A8,'[1]5-2021年一般公共预算本级支出表（分功能科目）'!$B$1:$D$65536,3,0)</f>
        <v>26318</v>
      </c>
      <c r="D8" s="229">
        <v>68706</v>
      </c>
    </row>
    <row r="9" ht="20.1" customHeight="1" spans="1:4">
      <c r="A9" s="228" t="s">
        <v>33</v>
      </c>
      <c r="B9" s="229">
        <f t="shared" ref="B9:B31" si="0">C9+D9</f>
        <v>0</v>
      </c>
      <c r="C9" s="229"/>
      <c r="D9" s="229"/>
    </row>
    <row r="10" ht="20.1" customHeight="1" spans="1:4">
      <c r="A10" s="228" t="s">
        <v>34</v>
      </c>
      <c r="B10" s="229">
        <f t="shared" si="0"/>
        <v>12</v>
      </c>
      <c r="C10" s="229">
        <f>VLOOKUP(A10,'[1]5-2021年一般公共预算本级支出表（分功能科目）'!$B$1:$D$65536,3,0)</f>
        <v>0</v>
      </c>
      <c r="D10" s="229">
        <v>12</v>
      </c>
    </row>
    <row r="11" ht="20.1" customHeight="1" spans="1:4">
      <c r="A11" s="228" t="s">
        <v>35</v>
      </c>
      <c r="B11" s="229">
        <f t="shared" si="0"/>
        <v>43714</v>
      </c>
      <c r="C11" s="229">
        <f>VLOOKUP(A11,'[1]5-2021年一般公共预算本级支出表（分功能科目）'!$B$1:$D$65536,3,0)</f>
        <v>23690</v>
      </c>
      <c r="D11" s="229">
        <v>20024</v>
      </c>
    </row>
    <row r="12" ht="20.1" customHeight="1" spans="1:4">
      <c r="A12" s="228" t="s">
        <v>36</v>
      </c>
      <c r="B12" s="229">
        <f t="shared" si="0"/>
        <v>184642</v>
      </c>
      <c r="C12" s="229">
        <f>VLOOKUP(A12,'[1]5-2021年一般公共预算本级支出表（分功能科目）'!$B$1:$D$65536,3,0)</f>
        <v>145195</v>
      </c>
      <c r="D12" s="229">
        <v>39447</v>
      </c>
    </row>
    <row r="13" ht="20.1" customHeight="1" spans="1:4">
      <c r="A13" s="228" t="s">
        <v>37</v>
      </c>
      <c r="B13" s="229">
        <f t="shared" si="0"/>
        <v>6574</v>
      </c>
      <c r="C13" s="229">
        <f>VLOOKUP(A13,'[1]5-2021年一般公共预算本级支出表（分功能科目）'!$B$1:$D$65536,3,0)</f>
        <v>434</v>
      </c>
      <c r="D13" s="229">
        <v>6140</v>
      </c>
    </row>
    <row r="14" ht="20.1" customHeight="1" spans="1:4">
      <c r="A14" s="230" t="s">
        <v>38</v>
      </c>
      <c r="B14" s="229">
        <f t="shared" si="0"/>
        <v>12590</v>
      </c>
      <c r="C14" s="229">
        <f>VLOOKUP(A14,'[1]5-2021年一般公共预算本级支出表（分功能科目）'!$B$1:$D$65536,3,0)</f>
        <v>5098</v>
      </c>
      <c r="D14" s="229">
        <v>7492</v>
      </c>
    </row>
    <row r="15" ht="20.1" customHeight="1" spans="1:4">
      <c r="A15" s="230" t="s">
        <v>39</v>
      </c>
      <c r="B15" s="229">
        <f t="shared" si="0"/>
        <v>126232</v>
      </c>
      <c r="C15" s="229">
        <f>VLOOKUP(A15,'[1]5-2021年一般公共预算本级支出表（分功能科目）'!$B$1:$D$65536,3,0)</f>
        <v>61522</v>
      </c>
      <c r="D15" s="229">
        <v>64710</v>
      </c>
    </row>
    <row r="16" ht="20.1" customHeight="1" spans="1:4">
      <c r="A16" s="230" t="s">
        <v>2473</v>
      </c>
      <c r="B16" s="229">
        <f t="shared" si="0"/>
        <v>82487</v>
      </c>
      <c r="C16" s="229">
        <v>36855</v>
      </c>
      <c r="D16" s="229">
        <v>45632</v>
      </c>
    </row>
    <row r="17" ht="20.1" customHeight="1" spans="1:4">
      <c r="A17" s="230" t="s">
        <v>41</v>
      </c>
      <c r="B17" s="229">
        <f t="shared" si="0"/>
        <v>14688</v>
      </c>
      <c r="C17" s="229">
        <f>VLOOKUP(A17,'[1]5-2021年一般公共预算本级支出表（分功能科目）'!$B$1:$D$65536,3,0)</f>
        <v>1627</v>
      </c>
      <c r="D17" s="229">
        <v>13061</v>
      </c>
    </row>
    <row r="18" ht="20.1" customHeight="1" spans="1:4">
      <c r="A18" s="230" t="s">
        <v>42</v>
      </c>
      <c r="B18" s="229">
        <f t="shared" si="0"/>
        <v>52599</v>
      </c>
      <c r="C18" s="229">
        <f>VLOOKUP(A18,'[1]5-2021年一般公共预算本级支出表（分功能科目）'!$B$1:$D$65536,3,0)</f>
        <v>7442</v>
      </c>
      <c r="D18" s="229">
        <v>45157</v>
      </c>
    </row>
    <row r="19" ht="20.1" customHeight="1" spans="1:4">
      <c r="A19" s="230" t="s">
        <v>43</v>
      </c>
      <c r="B19" s="229">
        <f t="shared" si="0"/>
        <v>64493</v>
      </c>
      <c r="C19" s="229">
        <f>VLOOKUP(A19,'[1]5-2021年一般公共预算本级支出表（分功能科目）'!$B$1:$D$65536,3,0)</f>
        <v>12968</v>
      </c>
      <c r="D19" s="229">
        <v>51525</v>
      </c>
    </row>
    <row r="20" ht="20.1" customHeight="1" spans="1:4">
      <c r="A20" s="230" t="s">
        <v>44</v>
      </c>
      <c r="B20" s="229">
        <f t="shared" si="0"/>
        <v>18459</v>
      </c>
      <c r="C20" s="229">
        <f>VLOOKUP(A20,'[1]5-2021年一般公共预算本级支出表（分功能科目）'!$B$1:$D$65536,3,0)</f>
        <v>7978</v>
      </c>
      <c r="D20" s="229">
        <v>10481</v>
      </c>
    </row>
    <row r="21" ht="20.1" customHeight="1" spans="1:4">
      <c r="A21" s="230" t="s">
        <v>922</v>
      </c>
      <c r="B21" s="229">
        <f t="shared" si="0"/>
        <v>14487</v>
      </c>
      <c r="C21" s="229">
        <f>VLOOKUP(A21,'[1]5-2021年一般公共预算本级支出表（分功能科目）'!$B$1:$D$65536,3,0)</f>
        <v>0</v>
      </c>
      <c r="D21" s="229">
        <v>14487</v>
      </c>
    </row>
    <row r="22" ht="20.1" customHeight="1" spans="1:4">
      <c r="A22" s="230" t="s">
        <v>46</v>
      </c>
      <c r="B22" s="229">
        <f t="shared" si="0"/>
        <v>1472</v>
      </c>
      <c r="C22" s="229">
        <f>VLOOKUP(A22,'[1]5-2021年一般公共预算本级支出表（分功能科目）'!$B$1:$D$65536,3,0)</f>
        <v>326</v>
      </c>
      <c r="D22" s="229">
        <v>1146</v>
      </c>
    </row>
    <row r="23" ht="20.1" customHeight="1" spans="1:4">
      <c r="A23" s="230" t="s">
        <v>47</v>
      </c>
      <c r="B23" s="229">
        <f t="shared" si="0"/>
        <v>230</v>
      </c>
      <c r="C23" s="229">
        <f>VLOOKUP(A23,'[1]5-2021年一般公共预算本级支出表（分功能科目）'!$B$1:$D$65536,3,0)</f>
        <v>0</v>
      </c>
      <c r="D23" s="229">
        <v>230</v>
      </c>
    </row>
    <row r="24" ht="20.1" customHeight="1" spans="1:4">
      <c r="A24" s="230" t="s">
        <v>48</v>
      </c>
      <c r="B24" s="229">
        <f t="shared" si="0"/>
        <v>0</v>
      </c>
      <c r="C24" s="229"/>
      <c r="D24" s="229"/>
    </row>
    <row r="25" ht="20.1" customHeight="1" spans="1:4">
      <c r="A25" s="230" t="s">
        <v>2474</v>
      </c>
      <c r="B25" s="229">
        <f t="shared" si="0"/>
        <v>3916</v>
      </c>
      <c r="C25" s="229"/>
      <c r="D25" s="229">
        <v>3916</v>
      </c>
    </row>
    <row r="26" ht="20.1" customHeight="1" spans="1:4">
      <c r="A26" s="230" t="s">
        <v>50</v>
      </c>
      <c r="B26" s="229">
        <f t="shared" si="0"/>
        <v>21408</v>
      </c>
      <c r="C26" s="229">
        <f>VLOOKUP(A26,'[1]5-2021年一般公共预算本级支出表（分功能科目）'!$B$1:$D$65536,3,0)</f>
        <v>16578</v>
      </c>
      <c r="D26" s="229">
        <v>4830</v>
      </c>
    </row>
    <row r="27" ht="20.1" customHeight="1" spans="1:4">
      <c r="A27" s="230" t="s">
        <v>51</v>
      </c>
      <c r="B27" s="229">
        <f t="shared" si="0"/>
        <v>1257</v>
      </c>
      <c r="C27" s="229">
        <f>VLOOKUP(A27,'[1]5-2021年一般公共预算本级支出表（分功能科目）'!$B$1:$D$65536,3,0)</f>
        <v>0</v>
      </c>
      <c r="D27" s="229">
        <v>1257</v>
      </c>
    </row>
    <row r="28" ht="20.1" customHeight="1" spans="1:4">
      <c r="A28" s="230" t="s">
        <v>52</v>
      </c>
      <c r="B28" s="229">
        <v>5263</v>
      </c>
      <c r="C28" s="229">
        <v>1032</v>
      </c>
      <c r="D28" s="229">
        <v>4231</v>
      </c>
    </row>
    <row r="29" ht="20.1" customHeight="1" spans="1:4">
      <c r="A29" s="230" t="s">
        <v>1273</v>
      </c>
      <c r="B29" s="229">
        <f>C29+D29</f>
        <v>10000</v>
      </c>
      <c r="C29" s="229">
        <f>VLOOKUP(A29,'[1]5-2021年一般公共预算本级支出表（分功能科目）'!$B$1:$D$65536,3,0)</f>
        <v>0</v>
      </c>
      <c r="D29" s="229">
        <v>10000</v>
      </c>
    </row>
    <row r="30" ht="20.1" customHeight="1" spans="1:4">
      <c r="A30" s="230" t="s">
        <v>53</v>
      </c>
      <c r="B30" s="229">
        <v>100</v>
      </c>
      <c r="C30" s="229">
        <v>0</v>
      </c>
      <c r="D30" s="229">
        <v>100</v>
      </c>
    </row>
    <row r="31" ht="20.1" customHeight="1" spans="1:4">
      <c r="A31" s="230" t="s">
        <v>2451</v>
      </c>
      <c r="B31" s="229">
        <v>217</v>
      </c>
      <c r="C31" s="229">
        <v>0</v>
      </c>
      <c r="D31" s="229">
        <v>217</v>
      </c>
    </row>
    <row r="32" ht="20.1" customHeight="1" spans="1:4">
      <c r="A32" s="230" t="s">
        <v>1159</v>
      </c>
      <c r="B32" s="229">
        <v>22455</v>
      </c>
      <c r="C32" s="229">
        <v>0</v>
      </c>
      <c r="D32" s="229">
        <v>22455</v>
      </c>
    </row>
    <row r="33" ht="20.1" customHeight="1" spans="1:4">
      <c r="A33" s="230" t="s">
        <v>55</v>
      </c>
      <c r="B33" s="229">
        <v>10</v>
      </c>
      <c r="C33" s="229">
        <v>0</v>
      </c>
      <c r="D33" s="229">
        <v>10</v>
      </c>
    </row>
    <row r="34" ht="52.5" customHeight="1" spans="1:4">
      <c r="A34" s="231" t="s">
        <v>2475</v>
      </c>
      <c r="B34" s="232"/>
      <c r="C34" s="232"/>
      <c r="D34" s="232"/>
    </row>
  </sheetData>
  <mergeCells count="7">
    <mergeCell ref="A1:D1"/>
    <mergeCell ref="A2:D2"/>
    <mergeCell ref="A3:D3"/>
    <mergeCell ref="A4:C4"/>
    <mergeCell ref="B5:D5"/>
    <mergeCell ref="A34:D34"/>
    <mergeCell ref="A5:A6"/>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9"/>
  <sheetViews>
    <sheetView workbookViewId="0">
      <selection activeCell="B29" sqref="B7 B12 B22 B24 B27 B29"/>
    </sheetView>
  </sheetViews>
  <sheetFormatPr defaultColWidth="21.5" defaultRowHeight="21.95" customHeight="1" outlineLevelCol="1"/>
  <cols>
    <col min="1" max="1" width="52.25" style="210" customWidth="1"/>
    <col min="2" max="2" width="32.5" style="210" customWidth="1"/>
    <col min="3" max="256" width="21.5" style="210"/>
    <col min="257" max="257" width="52.25" style="210" customWidth="1"/>
    <col min="258" max="258" width="32.5" style="210" customWidth="1"/>
    <col min="259" max="512" width="21.5" style="210"/>
    <col min="513" max="513" width="52.25" style="210" customWidth="1"/>
    <col min="514" max="514" width="32.5" style="210" customWidth="1"/>
    <col min="515" max="768" width="21.5" style="210"/>
    <col min="769" max="769" width="52.25" style="210" customWidth="1"/>
    <col min="770" max="770" width="32.5" style="210" customWidth="1"/>
    <col min="771" max="1024" width="21.5" style="210"/>
    <col min="1025" max="1025" width="52.25" style="210" customWidth="1"/>
    <col min="1026" max="1026" width="32.5" style="210" customWidth="1"/>
    <col min="1027" max="1280" width="21.5" style="210"/>
    <col min="1281" max="1281" width="52.25" style="210" customWidth="1"/>
    <col min="1282" max="1282" width="32.5" style="210" customWidth="1"/>
    <col min="1283" max="1536" width="21.5" style="210"/>
    <col min="1537" max="1537" width="52.25" style="210" customWidth="1"/>
    <col min="1538" max="1538" width="32.5" style="210" customWidth="1"/>
    <col min="1539" max="1792" width="21.5" style="210"/>
    <col min="1793" max="1793" width="52.25" style="210" customWidth="1"/>
    <col min="1794" max="1794" width="32.5" style="210" customWidth="1"/>
    <col min="1795" max="2048" width="21.5" style="210"/>
    <col min="2049" max="2049" width="52.25" style="210" customWidth="1"/>
    <col min="2050" max="2050" width="32.5" style="210" customWidth="1"/>
    <col min="2051" max="2304" width="21.5" style="210"/>
    <col min="2305" max="2305" width="52.25" style="210" customWidth="1"/>
    <col min="2306" max="2306" width="32.5" style="210" customWidth="1"/>
    <col min="2307" max="2560" width="21.5" style="210"/>
    <col min="2561" max="2561" width="52.25" style="210" customWidth="1"/>
    <col min="2562" max="2562" width="32.5" style="210" customWidth="1"/>
    <col min="2563" max="2816" width="21.5" style="210"/>
    <col min="2817" max="2817" width="52.25" style="210" customWidth="1"/>
    <col min="2818" max="2818" width="32.5" style="210" customWidth="1"/>
    <col min="2819" max="3072" width="21.5" style="210"/>
    <col min="3073" max="3073" width="52.25" style="210" customWidth="1"/>
    <col min="3074" max="3074" width="32.5" style="210" customWidth="1"/>
    <col min="3075" max="3328" width="21.5" style="210"/>
    <col min="3329" max="3329" width="52.25" style="210" customWidth="1"/>
    <col min="3330" max="3330" width="32.5" style="210" customWidth="1"/>
    <col min="3331" max="3584" width="21.5" style="210"/>
    <col min="3585" max="3585" width="52.25" style="210" customWidth="1"/>
    <col min="3586" max="3586" width="32.5" style="210" customWidth="1"/>
    <col min="3587" max="3840" width="21.5" style="210"/>
    <col min="3841" max="3841" width="52.25" style="210" customWidth="1"/>
    <col min="3842" max="3842" width="32.5" style="210" customWidth="1"/>
    <col min="3843" max="4096" width="21.5" style="210"/>
    <col min="4097" max="4097" width="52.25" style="210" customWidth="1"/>
    <col min="4098" max="4098" width="32.5" style="210" customWidth="1"/>
    <col min="4099" max="4352" width="21.5" style="210"/>
    <col min="4353" max="4353" width="52.25" style="210" customWidth="1"/>
    <col min="4354" max="4354" width="32.5" style="210" customWidth="1"/>
    <col min="4355" max="4608" width="21.5" style="210"/>
    <col min="4609" max="4609" width="52.25" style="210" customWidth="1"/>
    <col min="4610" max="4610" width="32.5" style="210" customWidth="1"/>
    <col min="4611" max="4864" width="21.5" style="210"/>
    <col min="4865" max="4865" width="52.25" style="210" customWidth="1"/>
    <col min="4866" max="4866" width="32.5" style="210" customWidth="1"/>
    <col min="4867" max="5120" width="21.5" style="210"/>
    <col min="5121" max="5121" width="52.25" style="210" customWidth="1"/>
    <col min="5122" max="5122" width="32.5" style="210" customWidth="1"/>
    <col min="5123" max="5376" width="21.5" style="210"/>
    <col min="5377" max="5377" width="52.25" style="210" customWidth="1"/>
    <col min="5378" max="5378" width="32.5" style="210" customWidth="1"/>
    <col min="5379" max="5632" width="21.5" style="210"/>
    <col min="5633" max="5633" width="52.25" style="210" customWidth="1"/>
    <col min="5634" max="5634" width="32.5" style="210" customWidth="1"/>
    <col min="5635" max="5888" width="21.5" style="210"/>
    <col min="5889" max="5889" width="52.25" style="210" customWidth="1"/>
    <col min="5890" max="5890" width="32.5" style="210" customWidth="1"/>
    <col min="5891" max="6144" width="21.5" style="210"/>
    <col min="6145" max="6145" width="52.25" style="210" customWidth="1"/>
    <col min="6146" max="6146" width="32.5" style="210" customWidth="1"/>
    <col min="6147" max="6400" width="21.5" style="210"/>
    <col min="6401" max="6401" width="52.25" style="210" customWidth="1"/>
    <col min="6402" max="6402" width="32.5" style="210" customWidth="1"/>
    <col min="6403" max="6656" width="21.5" style="210"/>
    <col min="6657" max="6657" width="52.25" style="210" customWidth="1"/>
    <col min="6658" max="6658" width="32.5" style="210" customWidth="1"/>
    <col min="6659" max="6912" width="21.5" style="210"/>
    <col min="6913" max="6913" width="52.25" style="210" customWidth="1"/>
    <col min="6914" max="6914" width="32.5" style="210" customWidth="1"/>
    <col min="6915" max="7168" width="21.5" style="210"/>
    <col min="7169" max="7169" width="52.25" style="210" customWidth="1"/>
    <col min="7170" max="7170" width="32.5" style="210" customWidth="1"/>
    <col min="7171" max="7424" width="21.5" style="210"/>
    <col min="7425" max="7425" width="52.25" style="210" customWidth="1"/>
    <col min="7426" max="7426" width="32.5" style="210" customWidth="1"/>
    <col min="7427" max="7680" width="21.5" style="210"/>
    <col min="7681" max="7681" width="52.25" style="210" customWidth="1"/>
    <col min="7682" max="7682" width="32.5" style="210" customWidth="1"/>
    <col min="7683" max="7936" width="21.5" style="210"/>
    <col min="7937" max="7937" width="52.25" style="210" customWidth="1"/>
    <col min="7938" max="7938" width="32.5" style="210" customWidth="1"/>
    <col min="7939" max="8192" width="21.5" style="210"/>
    <col min="8193" max="8193" width="52.25" style="210" customWidth="1"/>
    <col min="8194" max="8194" width="32.5" style="210" customWidth="1"/>
    <col min="8195" max="8448" width="21.5" style="210"/>
    <col min="8449" max="8449" width="52.25" style="210" customWidth="1"/>
    <col min="8450" max="8450" width="32.5" style="210" customWidth="1"/>
    <col min="8451" max="8704" width="21.5" style="210"/>
    <col min="8705" max="8705" width="52.25" style="210" customWidth="1"/>
    <col min="8706" max="8706" width="32.5" style="210" customWidth="1"/>
    <col min="8707" max="8960" width="21.5" style="210"/>
    <col min="8961" max="8961" width="52.25" style="210" customWidth="1"/>
    <col min="8962" max="8962" width="32.5" style="210" customWidth="1"/>
    <col min="8963" max="9216" width="21.5" style="210"/>
    <col min="9217" max="9217" width="52.25" style="210" customWidth="1"/>
    <col min="9218" max="9218" width="32.5" style="210" customWidth="1"/>
    <col min="9219" max="9472" width="21.5" style="210"/>
    <col min="9473" max="9473" width="52.25" style="210" customWidth="1"/>
    <col min="9474" max="9474" width="32.5" style="210" customWidth="1"/>
    <col min="9475" max="9728" width="21.5" style="210"/>
    <col min="9729" max="9729" width="52.25" style="210" customWidth="1"/>
    <col min="9730" max="9730" width="32.5" style="210" customWidth="1"/>
    <col min="9731" max="9984" width="21.5" style="210"/>
    <col min="9985" max="9985" width="52.25" style="210" customWidth="1"/>
    <col min="9986" max="9986" width="32.5" style="210" customWidth="1"/>
    <col min="9987" max="10240" width="21.5" style="210"/>
    <col min="10241" max="10241" width="52.25" style="210" customWidth="1"/>
    <col min="10242" max="10242" width="32.5" style="210" customWidth="1"/>
    <col min="10243" max="10496" width="21.5" style="210"/>
    <col min="10497" max="10497" width="52.25" style="210" customWidth="1"/>
    <col min="10498" max="10498" width="32.5" style="210" customWidth="1"/>
    <col min="10499" max="10752" width="21.5" style="210"/>
    <col min="10753" max="10753" width="52.25" style="210" customWidth="1"/>
    <col min="10754" max="10754" width="32.5" style="210" customWidth="1"/>
    <col min="10755" max="11008" width="21.5" style="210"/>
    <col min="11009" max="11009" width="52.25" style="210" customWidth="1"/>
    <col min="11010" max="11010" width="32.5" style="210" customWidth="1"/>
    <col min="11011" max="11264" width="21.5" style="210"/>
    <col min="11265" max="11265" width="52.25" style="210" customWidth="1"/>
    <col min="11266" max="11266" width="32.5" style="210" customWidth="1"/>
    <col min="11267" max="11520" width="21.5" style="210"/>
    <col min="11521" max="11521" width="52.25" style="210" customWidth="1"/>
    <col min="11522" max="11522" width="32.5" style="210" customWidth="1"/>
    <col min="11523" max="11776" width="21.5" style="210"/>
    <col min="11777" max="11777" width="52.25" style="210" customWidth="1"/>
    <col min="11778" max="11778" width="32.5" style="210" customWidth="1"/>
    <col min="11779" max="12032" width="21.5" style="210"/>
    <col min="12033" max="12033" width="52.25" style="210" customWidth="1"/>
    <col min="12034" max="12034" width="32.5" style="210" customWidth="1"/>
    <col min="12035" max="12288" width="21.5" style="210"/>
    <col min="12289" max="12289" width="52.25" style="210" customWidth="1"/>
    <col min="12290" max="12290" width="32.5" style="210" customWidth="1"/>
    <col min="12291" max="12544" width="21.5" style="210"/>
    <col min="12545" max="12545" width="52.25" style="210" customWidth="1"/>
    <col min="12546" max="12546" width="32.5" style="210" customWidth="1"/>
    <col min="12547" max="12800" width="21.5" style="210"/>
    <col min="12801" max="12801" width="52.25" style="210" customWidth="1"/>
    <col min="12802" max="12802" width="32.5" style="210" customWidth="1"/>
    <col min="12803" max="13056" width="21.5" style="210"/>
    <col min="13057" max="13057" width="52.25" style="210" customWidth="1"/>
    <col min="13058" max="13058" width="32.5" style="210" customWidth="1"/>
    <col min="13059" max="13312" width="21.5" style="210"/>
    <col min="13313" max="13313" width="52.25" style="210" customWidth="1"/>
    <col min="13314" max="13314" width="32.5" style="210" customWidth="1"/>
    <col min="13315" max="13568" width="21.5" style="210"/>
    <col min="13569" max="13569" width="52.25" style="210" customWidth="1"/>
    <col min="13570" max="13570" width="32.5" style="210" customWidth="1"/>
    <col min="13571" max="13824" width="21.5" style="210"/>
    <col min="13825" max="13825" width="52.25" style="210" customWidth="1"/>
    <col min="13826" max="13826" width="32.5" style="210" customWidth="1"/>
    <col min="13827" max="14080" width="21.5" style="210"/>
    <col min="14081" max="14081" width="52.25" style="210" customWidth="1"/>
    <col min="14082" max="14082" width="32.5" style="210" customWidth="1"/>
    <col min="14083" max="14336" width="21.5" style="210"/>
    <col min="14337" max="14337" width="52.25" style="210" customWidth="1"/>
    <col min="14338" max="14338" width="32.5" style="210" customWidth="1"/>
    <col min="14339" max="14592" width="21.5" style="210"/>
    <col min="14593" max="14593" width="52.25" style="210" customWidth="1"/>
    <col min="14594" max="14594" width="32.5" style="210" customWidth="1"/>
    <col min="14595" max="14848" width="21.5" style="210"/>
    <col min="14849" max="14849" width="52.25" style="210" customWidth="1"/>
    <col min="14850" max="14850" width="32.5" style="210" customWidth="1"/>
    <col min="14851" max="15104" width="21.5" style="210"/>
    <col min="15105" max="15105" width="52.25" style="210" customWidth="1"/>
    <col min="15106" max="15106" width="32.5" style="210" customWidth="1"/>
    <col min="15107" max="15360" width="21.5" style="210"/>
    <col min="15361" max="15361" width="52.25" style="210" customWidth="1"/>
    <col min="15362" max="15362" width="32.5" style="210" customWidth="1"/>
    <col min="15363" max="15616" width="21.5" style="210"/>
    <col min="15617" max="15617" width="52.25" style="210" customWidth="1"/>
    <col min="15618" max="15618" width="32.5" style="210" customWidth="1"/>
    <col min="15619" max="15872" width="21.5" style="210"/>
    <col min="15873" max="15873" width="52.25" style="210" customWidth="1"/>
    <col min="15874" max="15874" width="32.5" style="210" customWidth="1"/>
    <col min="15875" max="16128" width="21.5" style="210"/>
    <col min="16129" max="16129" width="52.25" style="210" customWidth="1"/>
    <col min="16130" max="16130" width="32.5" style="210" customWidth="1"/>
    <col min="16131" max="16384" width="21.5" style="210"/>
  </cols>
  <sheetData>
    <row r="1" ht="23.25" customHeight="1" spans="1:2">
      <c r="A1" s="129" t="s">
        <v>2476</v>
      </c>
      <c r="B1" s="129"/>
    </row>
    <row r="2" s="209" customFormat="1" ht="30.75" customHeight="1" spans="1:2">
      <c r="A2" s="130" t="s">
        <v>2477</v>
      </c>
      <c r="B2" s="130"/>
    </row>
    <row r="3" s="209" customFormat="1" ht="21" customHeight="1" spans="1:2">
      <c r="A3" s="211" t="s">
        <v>2478</v>
      </c>
      <c r="B3" s="211"/>
    </row>
    <row r="4" customHeight="1" spans="1:2">
      <c r="A4" s="212"/>
      <c r="B4" s="213" t="s">
        <v>2</v>
      </c>
    </row>
    <row r="5" ht="24" customHeight="1" spans="1:2">
      <c r="A5" s="135" t="s">
        <v>2479</v>
      </c>
      <c r="B5" s="195" t="s">
        <v>2480</v>
      </c>
    </row>
    <row r="6" ht="24" customHeight="1" spans="1:2">
      <c r="A6" s="214" t="s">
        <v>2481</v>
      </c>
      <c r="B6" s="215">
        <f>B7+B12+B22+B24+B27+B29</f>
        <v>347063</v>
      </c>
    </row>
    <row r="7" ht="20.1" customHeight="1" spans="1:2">
      <c r="A7" s="216" t="s">
        <v>2482</v>
      </c>
      <c r="B7" s="217">
        <v>65626</v>
      </c>
    </row>
    <row r="8" ht="20.1" customHeight="1" spans="1:2">
      <c r="A8" s="216" t="s">
        <v>2483</v>
      </c>
      <c r="B8" s="217">
        <v>31292</v>
      </c>
    </row>
    <row r="9" ht="20.1" customHeight="1" spans="1:2">
      <c r="A9" s="216" t="s">
        <v>2484</v>
      </c>
      <c r="B9" s="217">
        <v>13539</v>
      </c>
    </row>
    <row r="10" ht="20.1" customHeight="1" spans="1:2">
      <c r="A10" s="216" t="s">
        <v>2485</v>
      </c>
      <c r="B10" s="217">
        <v>5607</v>
      </c>
    </row>
    <row r="11" ht="20.1" customHeight="1" spans="1:2">
      <c r="A11" s="216" t="s">
        <v>2486</v>
      </c>
      <c r="B11" s="217">
        <v>15188</v>
      </c>
    </row>
    <row r="12" ht="20.1" customHeight="1" spans="1:2">
      <c r="A12" s="216" t="s">
        <v>2487</v>
      </c>
      <c r="B12" s="217">
        <v>22528</v>
      </c>
    </row>
    <row r="13" ht="20.1" customHeight="1" spans="1:2">
      <c r="A13" s="216" t="s">
        <v>2488</v>
      </c>
      <c r="B13" s="217">
        <v>16935</v>
      </c>
    </row>
    <row r="14" ht="20.1" customHeight="1" spans="1:2">
      <c r="A14" s="216" t="s">
        <v>2489</v>
      </c>
      <c r="B14" s="217">
        <v>179</v>
      </c>
    </row>
    <row r="15" ht="20.1" customHeight="1" spans="1:2">
      <c r="A15" s="216" t="s">
        <v>2490</v>
      </c>
      <c r="B15" s="217">
        <v>488</v>
      </c>
    </row>
    <row r="16" ht="20.1" customHeight="1" spans="1:2">
      <c r="A16" s="216" t="s">
        <v>2491</v>
      </c>
      <c r="B16" s="217">
        <v>214</v>
      </c>
    </row>
    <row r="17" ht="20.1" customHeight="1" spans="1:2">
      <c r="A17" s="216" t="s">
        <v>2492</v>
      </c>
      <c r="B17" s="217">
        <v>155</v>
      </c>
    </row>
    <row r="18" ht="20.1" customHeight="1" spans="1:2">
      <c r="A18" s="216" t="s">
        <v>2493</v>
      </c>
      <c r="B18" s="217">
        <v>772</v>
      </c>
    </row>
    <row r="19" ht="20.1" customHeight="1" spans="1:2">
      <c r="A19" s="216" t="s">
        <v>2494</v>
      </c>
      <c r="B19" s="217">
        <v>1185</v>
      </c>
    </row>
    <row r="20" ht="20.1" customHeight="1" spans="1:2">
      <c r="A20" s="216" t="s">
        <v>2495</v>
      </c>
      <c r="B20" s="217">
        <v>511</v>
      </c>
    </row>
    <row r="21" ht="20.1" customHeight="1" spans="1:2">
      <c r="A21" s="216" t="s">
        <v>2496</v>
      </c>
      <c r="B21" s="217">
        <v>2089</v>
      </c>
    </row>
    <row r="22" ht="20.1" customHeight="1" spans="1:2">
      <c r="A22" s="216" t="s">
        <v>2497</v>
      </c>
      <c r="B22" s="217">
        <v>182</v>
      </c>
    </row>
    <row r="23" ht="20.1" customHeight="1" spans="1:2">
      <c r="A23" s="216" t="s">
        <v>2498</v>
      </c>
      <c r="B23" s="217">
        <v>182</v>
      </c>
    </row>
    <row r="24" ht="20.1" customHeight="1" spans="1:2">
      <c r="A24" s="216" t="s">
        <v>2499</v>
      </c>
      <c r="B24" s="217">
        <v>233986</v>
      </c>
    </row>
    <row r="25" ht="20.1" customHeight="1" spans="1:2">
      <c r="A25" s="216" t="s">
        <v>2500</v>
      </c>
      <c r="B25" s="217">
        <v>208183</v>
      </c>
    </row>
    <row r="26" ht="20.1" customHeight="1" spans="1:2">
      <c r="A26" s="216" t="s">
        <v>2501</v>
      </c>
      <c r="B26" s="217">
        <v>25803</v>
      </c>
    </row>
    <row r="27" ht="20.1" customHeight="1" spans="1:2">
      <c r="A27" s="216" t="s">
        <v>2502</v>
      </c>
      <c r="B27" s="217">
        <v>24</v>
      </c>
    </row>
    <row r="28" ht="20.1" customHeight="1" spans="1:2">
      <c r="A28" s="216" t="s">
        <v>2503</v>
      </c>
      <c r="B28" s="217">
        <v>24</v>
      </c>
    </row>
    <row r="29" ht="20.1" customHeight="1" spans="1:2">
      <c r="A29" s="216" t="s">
        <v>2504</v>
      </c>
      <c r="B29" s="217">
        <v>24717</v>
      </c>
    </row>
    <row r="30" ht="20.1" customHeight="1" spans="1:2">
      <c r="A30" s="216" t="s">
        <v>2505</v>
      </c>
      <c r="B30" s="217">
        <v>820</v>
      </c>
    </row>
    <row r="31" ht="20.1" customHeight="1" spans="1:2">
      <c r="A31" s="216" t="s">
        <v>2506</v>
      </c>
      <c r="B31" s="217">
        <v>51</v>
      </c>
    </row>
    <row r="32" ht="20.1" customHeight="1" spans="1:2">
      <c r="A32" s="216" t="s">
        <v>2507</v>
      </c>
      <c r="B32" s="217">
        <v>680</v>
      </c>
    </row>
    <row r="33" ht="20.1" customHeight="1" spans="1:2">
      <c r="A33" s="216" t="s">
        <v>2508</v>
      </c>
      <c r="B33" s="217">
        <v>23166</v>
      </c>
    </row>
    <row r="34" ht="67.5" customHeight="1" spans="1:2">
      <c r="A34" s="218" t="s">
        <v>2509</v>
      </c>
      <c r="B34" s="218"/>
    </row>
    <row r="35" ht="13.5"/>
    <row r="36" ht="13.5"/>
    <row r="37" ht="13.5"/>
    <row r="38" ht="13.5"/>
    <row r="39" ht="13.5"/>
  </sheetData>
  <mergeCells count="4">
    <mergeCell ref="A1:B1"/>
    <mergeCell ref="A2:B2"/>
    <mergeCell ref="A3:B3"/>
    <mergeCell ref="A34:B34"/>
  </mergeCells>
  <printOptions horizontalCentered="1"/>
  <pageMargins left="0" right="0" top="0.511805555555556" bottom="0.313888888888889" header="0.313888888888889" footer="0.313888888888889"/>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7"/>
  <sheetViews>
    <sheetView showZeros="0" workbookViewId="0">
      <selection activeCell="F11" sqref="F11"/>
    </sheetView>
  </sheetViews>
  <sheetFormatPr defaultColWidth="9" defaultRowHeight="14.25" outlineLevelCol="4"/>
  <cols>
    <col min="1" max="1" width="39.75" style="192" customWidth="1"/>
    <col min="2" max="2" width="14.875" style="192" customWidth="1"/>
    <col min="3" max="3" width="37.375" style="193" customWidth="1"/>
    <col min="4" max="4" width="15.625" style="193" customWidth="1"/>
    <col min="5" max="16384" width="9" style="193"/>
  </cols>
  <sheetData>
    <row r="1" ht="20.25" customHeight="1" spans="1:4">
      <c r="A1" s="129" t="s">
        <v>2510</v>
      </c>
      <c r="B1" s="129"/>
      <c r="C1" s="129"/>
      <c r="D1" s="129"/>
    </row>
    <row r="2" ht="24" spans="1:4">
      <c r="A2" s="130" t="s">
        <v>2511</v>
      </c>
      <c r="B2" s="130"/>
      <c r="C2" s="130"/>
      <c r="D2" s="130"/>
    </row>
    <row r="3" ht="20.25" customHeight="1" spans="1:4">
      <c r="A3" s="131"/>
      <c r="B3" s="131"/>
      <c r="D3" s="194" t="s">
        <v>2</v>
      </c>
    </row>
    <row r="4" ht="24" customHeight="1" spans="1:4">
      <c r="A4" s="195" t="s">
        <v>1173</v>
      </c>
      <c r="B4" s="195" t="s">
        <v>61</v>
      </c>
      <c r="C4" s="195" t="s">
        <v>1174</v>
      </c>
      <c r="D4" s="195" t="s">
        <v>61</v>
      </c>
    </row>
    <row r="5" ht="20.1" customHeight="1" spans="1:4">
      <c r="A5" s="135" t="s">
        <v>117</v>
      </c>
      <c r="B5" s="196">
        <f>SUM(B6,B72:B76)</f>
        <v>509915</v>
      </c>
      <c r="C5" s="137" t="s">
        <v>119</v>
      </c>
      <c r="D5" s="196">
        <f>D6+D9</f>
        <v>167860</v>
      </c>
    </row>
    <row r="6" ht="20.1" customHeight="1" spans="1:4">
      <c r="A6" s="197" t="s">
        <v>120</v>
      </c>
      <c r="B6" s="198">
        <v>286465</v>
      </c>
      <c r="C6" s="197" t="s">
        <v>121</v>
      </c>
      <c r="D6" s="198">
        <v>77982</v>
      </c>
    </row>
    <row r="7" ht="20.1" customHeight="1" spans="1:4">
      <c r="A7" s="197" t="s">
        <v>2512</v>
      </c>
      <c r="B7" s="199">
        <v>34292</v>
      </c>
      <c r="C7" s="197" t="s">
        <v>2513</v>
      </c>
      <c r="D7" s="199">
        <v>3070</v>
      </c>
    </row>
    <row r="8" ht="20.1" customHeight="1" spans="1:4">
      <c r="A8" s="200" t="s">
        <v>2514</v>
      </c>
      <c r="B8" s="199">
        <v>2713</v>
      </c>
      <c r="C8" s="197" t="s">
        <v>2515</v>
      </c>
      <c r="D8" s="199">
        <f>D6-D7</f>
        <v>74912</v>
      </c>
    </row>
    <row r="9" ht="20.1" customHeight="1" spans="1:4">
      <c r="A9" s="200" t="s">
        <v>2516</v>
      </c>
      <c r="B9" s="199"/>
      <c r="C9" s="197" t="s">
        <v>123</v>
      </c>
      <c r="D9" s="199">
        <f>D10+D13</f>
        <v>89878</v>
      </c>
    </row>
    <row r="10" ht="20.1" customHeight="1" spans="1:4">
      <c r="A10" s="200" t="s">
        <v>2517</v>
      </c>
      <c r="B10" s="199">
        <v>6862</v>
      </c>
      <c r="C10" s="197" t="s">
        <v>2518</v>
      </c>
      <c r="D10" s="199">
        <f>D11+D12</f>
        <v>83132</v>
      </c>
    </row>
    <row r="11" ht="20.1" customHeight="1" spans="1:4">
      <c r="A11" s="200" t="s">
        <v>2519</v>
      </c>
      <c r="B11" s="199">
        <v>1854</v>
      </c>
      <c r="C11" s="197" t="s">
        <v>2520</v>
      </c>
      <c r="D11" s="199">
        <v>41964</v>
      </c>
    </row>
    <row r="12" ht="20.1" customHeight="1" spans="1:4">
      <c r="A12" s="200" t="s">
        <v>2521</v>
      </c>
      <c r="B12" s="199">
        <v>22863</v>
      </c>
      <c r="C12" s="197" t="s">
        <v>2522</v>
      </c>
      <c r="D12" s="199">
        <v>41168</v>
      </c>
    </row>
    <row r="13" ht="20.1" customHeight="1" spans="1:4">
      <c r="A13" s="200" t="s">
        <v>2523</v>
      </c>
      <c r="B13" s="199"/>
      <c r="C13" s="197" t="s">
        <v>2524</v>
      </c>
      <c r="D13" s="199">
        <v>6746</v>
      </c>
    </row>
    <row r="14" ht="20.1" customHeight="1" spans="1:4">
      <c r="A14" s="200" t="s">
        <v>2525</v>
      </c>
      <c r="B14" s="199">
        <v>217497</v>
      </c>
      <c r="C14" s="197" t="s">
        <v>2526</v>
      </c>
      <c r="D14" s="199"/>
    </row>
    <row r="15" ht="20.1" customHeight="1" spans="1:4">
      <c r="A15" s="200" t="s">
        <v>2527</v>
      </c>
      <c r="B15" s="199">
        <v>90</v>
      </c>
      <c r="C15" s="197" t="s">
        <v>2528</v>
      </c>
      <c r="D15" s="199"/>
    </row>
    <row r="16" ht="20.1" customHeight="1" spans="1:4">
      <c r="A16" s="201" t="s">
        <v>2529</v>
      </c>
      <c r="B16" s="199">
        <v>88850</v>
      </c>
      <c r="C16" s="197" t="s">
        <v>2530</v>
      </c>
      <c r="D16" s="199"/>
    </row>
    <row r="17" ht="20.1" customHeight="1" spans="1:4">
      <c r="A17" s="200" t="s">
        <v>2531</v>
      </c>
      <c r="B17" s="199"/>
      <c r="C17" s="197" t="s">
        <v>2532</v>
      </c>
      <c r="D17" s="199"/>
    </row>
    <row r="18" ht="20.1" customHeight="1" spans="1:4">
      <c r="A18" s="200" t="s">
        <v>2533</v>
      </c>
      <c r="B18" s="199">
        <v>698</v>
      </c>
      <c r="C18" s="202"/>
      <c r="D18" s="199"/>
    </row>
    <row r="19" ht="20.1" customHeight="1" spans="1:4">
      <c r="A19" s="200" t="s">
        <v>2534</v>
      </c>
      <c r="B19" s="199"/>
      <c r="C19" s="202"/>
      <c r="D19" s="199"/>
    </row>
    <row r="20" ht="20.1" customHeight="1" spans="1:4">
      <c r="A20" s="200" t="s">
        <v>2535</v>
      </c>
      <c r="B20" s="199"/>
      <c r="C20" s="202"/>
      <c r="D20" s="199"/>
    </row>
    <row r="21" ht="20.1" customHeight="1" spans="1:4">
      <c r="A21" s="200" t="s">
        <v>2536</v>
      </c>
      <c r="B21" s="199"/>
      <c r="C21" s="202"/>
      <c r="D21" s="199"/>
    </row>
    <row r="22" ht="20.1" customHeight="1" spans="1:4">
      <c r="A22" s="200" t="s">
        <v>2537</v>
      </c>
      <c r="B22" s="199"/>
      <c r="C22" s="202"/>
      <c r="D22" s="199"/>
    </row>
    <row r="23" ht="20.1" customHeight="1" spans="1:4">
      <c r="A23" s="200" t="s">
        <v>2538</v>
      </c>
      <c r="B23" s="199"/>
      <c r="C23" s="202"/>
      <c r="D23" s="199"/>
    </row>
    <row r="24" ht="20.1" customHeight="1" spans="1:4">
      <c r="A24" s="200" t="s">
        <v>2539</v>
      </c>
      <c r="B24" s="199"/>
      <c r="C24" s="197"/>
      <c r="D24" s="199"/>
    </row>
    <row r="25" ht="20.1" customHeight="1" spans="1:4">
      <c r="A25" s="200" t="s">
        <v>2540</v>
      </c>
      <c r="B25" s="199"/>
      <c r="C25" s="197"/>
      <c r="D25" s="199"/>
    </row>
    <row r="26" ht="20.1" customHeight="1" spans="1:4">
      <c r="A26" s="200" t="s">
        <v>2541</v>
      </c>
      <c r="B26" s="199"/>
      <c r="C26" s="197"/>
      <c r="D26" s="199"/>
    </row>
    <row r="27" ht="20.1" customHeight="1" spans="1:4">
      <c r="A27" s="200" t="s">
        <v>2542</v>
      </c>
      <c r="B27" s="199">
        <v>2592</v>
      </c>
      <c r="C27" s="197"/>
      <c r="D27" s="203"/>
    </row>
    <row r="28" ht="20.1" customHeight="1" spans="1:4">
      <c r="A28" s="200" t="s">
        <v>2543</v>
      </c>
      <c r="B28" s="199"/>
      <c r="C28" s="197"/>
      <c r="D28" s="203"/>
    </row>
    <row r="29" ht="20.1" customHeight="1" spans="1:4">
      <c r="A29" s="200" t="s">
        <v>2544</v>
      </c>
      <c r="B29" s="199"/>
      <c r="C29" s="197"/>
      <c r="D29" s="203"/>
    </row>
    <row r="30" ht="20.1" customHeight="1" spans="1:4">
      <c r="A30" s="200" t="s">
        <v>2545</v>
      </c>
      <c r="B30" s="199"/>
      <c r="C30" s="204"/>
      <c r="D30" s="203"/>
    </row>
    <row r="31" ht="20.1" customHeight="1" spans="1:4">
      <c r="A31" s="200" t="s">
        <v>2546</v>
      </c>
      <c r="B31" s="199">
        <v>3228</v>
      </c>
      <c r="C31" s="205"/>
      <c r="D31" s="203"/>
    </row>
    <row r="32" ht="20.1" customHeight="1" spans="1:4">
      <c r="A32" s="200" t="s">
        <v>2547</v>
      </c>
      <c r="B32" s="199">
        <v>23218</v>
      </c>
      <c r="C32" s="205"/>
      <c r="D32" s="199"/>
    </row>
    <row r="33" ht="20.1" customHeight="1" spans="1:4">
      <c r="A33" s="200" t="s">
        <v>2548</v>
      </c>
      <c r="B33" s="199"/>
      <c r="C33" s="205"/>
      <c r="D33" s="199"/>
    </row>
    <row r="34" ht="20.1" customHeight="1" spans="1:4">
      <c r="A34" s="200" t="s">
        <v>2549</v>
      </c>
      <c r="B34" s="199">
        <v>2401</v>
      </c>
      <c r="C34" s="205"/>
      <c r="D34" s="199"/>
    </row>
    <row r="35" ht="20.1" customHeight="1" spans="1:4">
      <c r="A35" s="200" t="s">
        <v>2550</v>
      </c>
      <c r="B35" s="199">
        <v>39825</v>
      </c>
      <c r="C35" s="205"/>
      <c r="D35" s="199"/>
    </row>
    <row r="36" ht="20.1" customHeight="1" spans="1:4">
      <c r="A36" s="200" t="s">
        <v>2551</v>
      </c>
      <c r="B36" s="199">
        <v>16838</v>
      </c>
      <c r="C36" s="205"/>
      <c r="D36" s="199"/>
    </row>
    <row r="37" ht="20.1" customHeight="1" spans="1:4">
      <c r="A37" s="200" t="s">
        <v>2552</v>
      </c>
      <c r="B37" s="199">
        <v>3288</v>
      </c>
      <c r="C37" s="205"/>
      <c r="D37" s="199"/>
    </row>
    <row r="38" ht="20.1" customHeight="1" spans="1:4">
      <c r="A38" s="200" t="s">
        <v>2553</v>
      </c>
      <c r="B38" s="199"/>
      <c r="C38" s="205"/>
      <c r="D38" s="199"/>
    </row>
    <row r="39" ht="20.1" customHeight="1" spans="1:4">
      <c r="A39" s="200" t="s">
        <v>2554</v>
      </c>
      <c r="B39" s="199">
        <v>25260</v>
      </c>
      <c r="C39" s="205"/>
      <c r="D39" s="199"/>
    </row>
    <row r="40" ht="20.1" customHeight="1" spans="1:4">
      <c r="A40" s="200" t="s">
        <v>2555</v>
      </c>
      <c r="B40" s="199"/>
      <c r="C40" s="205"/>
      <c r="D40" s="199"/>
    </row>
    <row r="41" ht="20.1" customHeight="1" spans="1:4">
      <c r="A41" s="200" t="s">
        <v>2556</v>
      </c>
      <c r="B41" s="199"/>
      <c r="C41" s="205"/>
      <c r="D41" s="199"/>
    </row>
    <row r="42" ht="20.1" customHeight="1" spans="1:4">
      <c r="A42" s="200" t="s">
        <v>2557</v>
      </c>
      <c r="B42" s="199"/>
      <c r="C42" s="205"/>
      <c r="D42" s="199"/>
    </row>
    <row r="43" ht="20.1" customHeight="1" spans="1:4">
      <c r="A43" s="200" t="s">
        <v>2558</v>
      </c>
      <c r="B43" s="199"/>
      <c r="C43" s="205"/>
      <c r="D43" s="199"/>
    </row>
    <row r="44" ht="20.1" customHeight="1" spans="1:4">
      <c r="A44" s="200" t="s">
        <v>2559</v>
      </c>
      <c r="B44" s="199"/>
      <c r="C44" s="205"/>
      <c r="D44" s="199"/>
    </row>
    <row r="45" ht="20.1" customHeight="1" spans="1:4">
      <c r="A45" s="200" t="s">
        <v>2560</v>
      </c>
      <c r="B45" s="199">
        <v>226</v>
      </c>
      <c r="C45" s="205"/>
      <c r="D45" s="199"/>
    </row>
    <row r="46" ht="20.1" customHeight="1" spans="1:4">
      <c r="A46" s="200" t="s">
        <v>2561</v>
      </c>
      <c r="B46" s="199"/>
      <c r="C46" s="205"/>
      <c r="D46" s="199"/>
    </row>
    <row r="47" ht="20.1" customHeight="1" spans="1:4">
      <c r="A47" s="200" t="s">
        <v>2562</v>
      </c>
      <c r="B47" s="199"/>
      <c r="C47" s="205"/>
      <c r="D47" s="199"/>
    </row>
    <row r="48" ht="20.1" customHeight="1" spans="1:4">
      <c r="A48" s="200" t="s">
        <v>2563</v>
      </c>
      <c r="B48" s="199"/>
      <c r="C48" s="205"/>
      <c r="D48" s="199"/>
    </row>
    <row r="49" ht="20.1" customHeight="1" spans="1:4">
      <c r="A49" s="200" t="s">
        <v>2564</v>
      </c>
      <c r="B49" s="199">
        <v>10983</v>
      </c>
      <c r="C49" s="205"/>
      <c r="D49" s="199"/>
    </row>
    <row r="50" ht="20.1" customHeight="1" spans="1:4">
      <c r="A50" s="200" t="s">
        <v>2565</v>
      </c>
      <c r="B50" s="199">
        <v>34676</v>
      </c>
      <c r="C50" s="205"/>
      <c r="D50" s="199"/>
    </row>
    <row r="51" ht="20.1" customHeight="1" spans="1:4">
      <c r="A51" s="200" t="s">
        <v>2566</v>
      </c>
      <c r="B51" s="199"/>
      <c r="C51" s="205"/>
      <c r="D51" s="199"/>
    </row>
    <row r="52" ht="20.1" customHeight="1" spans="1:4">
      <c r="A52" s="200" t="s">
        <v>2567</v>
      </c>
      <c r="B52" s="199"/>
      <c r="C52" s="205"/>
      <c r="D52" s="199"/>
    </row>
    <row r="53" ht="20.1" customHeight="1" spans="1:4">
      <c r="A53" s="200" t="s">
        <v>2568</v>
      </c>
      <c r="B53" s="199">
        <v>12</v>
      </c>
      <c r="C53" s="205"/>
      <c r="D53" s="199"/>
    </row>
    <row r="54" ht="20.1" customHeight="1" spans="1:4">
      <c r="A54" s="200" t="s">
        <v>2569</v>
      </c>
      <c r="B54" s="199"/>
      <c r="C54" s="205"/>
      <c r="D54" s="199"/>
    </row>
    <row r="55" ht="20.1" customHeight="1" spans="1:4">
      <c r="A55" s="200" t="s">
        <v>2570</v>
      </c>
      <c r="B55" s="199"/>
      <c r="C55" s="205"/>
      <c r="D55" s="199"/>
    </row>
    <row r="56" ht="20.1" customHeight="1" spans="1:4">
      <c r="A56" s="200" t="s">
        <v>2571</v>
      </c>
      <c r="B56" s="199"/>
      <c r="C56" s="205"/>
      <c r="D56" s="199"/>
    </row>
    <row r="57" ht="20.1" customHeight="1" spans="1:4">
      <c r="A57" s="200" t="s">
        <v>2572</v>
      </c>
      <c r="B57" s="199">
        <v>6</v>
      </c>
      <c r="C57" s="205"/>
      <c r="D57" s="199"/>
    </row>
    <row r="58" ht="20.1" customHeight="1" spans="1:4">
      <c r="A58" s="200" t="s">
        <v>2573</v>
      </c>
      <c r="B58" s="199"/>
      <c r="C58" s="205"/>
      <c r="D58" s="199"/>
    </row>
    <row r="59" ht="20.1" customHeight="1" spans="1:4">
      <c r="A59" s="200" t="s">
        <v>2574</v>
      </c>
      <c r="B59" s="199">
        <v>968</v>
      </c>
      <c r="C59" s="205"/>
      <c r="D59" s="199"/>
    </row>
    <row r="60" ht="20.1" customHeight="1" spans="1:4">
      <c r="A60" s="200" t="s">
        <v>2575</v>
      </c>
      <c r="B60" s="199">
        <v>2561</v>
      </c>
      <c r="C60" s="205"/>
      <c r="D60" s="199"/>
    </row>
    <row r="61" ht="20.1" customHeight="1" spans="1:4">
      <c r="A61" s="200" t="s">
        <v>2576</v>
      </c>
      <c r="B61" s="199"/>
      <c r="C61" s="205"/>
      <c r="D61" s="199"/>
    </row>
    <row r="62" ht="20.1" customHeight="1" spans="1:4">
      <c r="A62" s="200" t="s">
        <v>2577</v>
      </c>
      <c r="B62" s="199">
        <v>17288</v>
      </c>
      <c r="C62" s="205"/>
      <c r="D62" s="199"/>
    </row>
    <row r="63" ht="20.1" customHeight="1" spans="1:4">
      <c r="A63" s="200" t="s">
        <v>2578</v>
      </c>
      <c r="B63" s="199">
        <v>3201</v>
      </c>
      <c r="C63" s="205"/>
      <c r="D63" s="199"/>
    </row>
    <row r="64" ht="20.1" customHeight="1" spans="1:4">
      <c r="A64" s="200" t="s">
        <v>2579</v>
      </c>
      <c r="B64" s="199">
        <v>4900</v>
      </c>
      <c r="C64" s="205"/>
      <c r="D64" s="199"/>
    </row>
    <row r="65" ht="20.1" customHeight="1" spans="1:4">
      <c r="A65" s="200" t="s">
        <v>2580</v>
      </c>
      <c r="B65" s="199">
        <v>665</v>
      </c>
      <c r="C65" s="205"/>
      <c r="D65" s="199"/>
    </row>
    <row r="66" ht="20.1" customHeight="1" spans="1:4">
      <c r="A66" s="200" t="s">
        <v>2581</v>
      </c>
      <c r="B66" s="199"/>
      <c r="C66" s="205"/>
      <c r="D66" s="199"/>
    </row>
    <row r="67" ht="20.1" customHeight="1" spans="1:4">
      <c r="A67" s="200" t="s">
        <v>2582</v>
      </c>
      <c r="B67" s="199"/>
      <c r="C67" s="205"/>
      <c r="D67" s="199"/>
    </row>
    <row r="68" ht="20.1" customHeight="1" spans="1:4">
      <c r="A68" s="200" t="s">
        <v>2583</v>
      </c>
      <c r="B68" s="199">
        <v>4604</v>
      </c>
      <c r="C68" s="205"/>
      <c r="D68" s="199"/>
    </row>
    <row r="69" ht="20.1" customHeight="1" spans="1:4">
      <c r="A69" s="200" t="s">
        <v>2584</v>
      </c>
      <c r="B69" s="199"/>
      <c r="C69" s="205"/>
      <c r="D69" s="199"/>
    </row>
    <row r="70" ht="20.1" customHeight="1" spans="1:4">
      <c r="A70" s="200" t="s">
        <v>2585</v>
      </c>
      <c r="B70" s="199">
        <v>471</v>
      </c>
      <c r="C70" s="205"/>
      <c r="D70" s="199"/>
    </row>
    <row r="71" ht="20.1" customHeight="1" spans="1:4">
      <c r="A71" s="200" t="s">
        <v>2586</v>
      </c>
      <c r="B71" s="199"/>
      <c r="C71" s="205"/>
      <c r="D71" s="199"/>
    </row>
    <row r="72" ht="20.1" customHeight="1" spans="1:4">
      <c r="A72" s="200" t="s">
        <v>122</v>
      </c>
      <c r="B72" s="199">
        <v>6746</v>
      </c>
      <c r="C72" s="205"/>
      <c r="D72" s="199"/>
    </row>
    <row r="73" ht="20.1" customHeight="1" spans="1:4">
      <c r="A73" s="200" t="s">
        <v>124</v>
      </c>
      <c r="B73" s="199">
        <v>13330</v>
      </c>
      <c r="C73" s="205"/>
      <c r="D73" s="199"/>
    </row>
    <row r="74" ht="20.1" customHeight="1" spans="1:4">
      <c r="A74" s="200" t="s">
        <v>126</v>
      </c>
      <c r="B74" s="199">
        <v>196000</v>
      </c>
      <c r="C74" s="205"/>
      <c r="D74" s="199"/>
    </row>
    <row r="75" ht="20.1" customHeight="1" spans="1:4">
      <c r="A75" s="200" t="s">
        <v>2587</v>
      </c>
      <c r="B75" s="199"/>
      <c r="C75" s="205"/>
      <c r="D75" s="199"/>
    </row>
    <row r="76" ht="20.1" customHeight="1" spans="1:4">
      <c r="A76" s="200" t="s">
        <v>136</v>
      </c>
      <c r="B76" s="199">
        <v>7374</v>
      </c>
      <c r="C76" s="205"/>
      <c r="D76" s="199"/>
    </row>
    <row r="77" ht="45.75" customHeight="1" spans="1:5">
      <c r="A77" s="206" t="s">
        <v>2588</v>
      </c>
      <c r="B77" s="206"/>
      <c r="C77" s="206"/>
      <c r="D77" s="206"/>
      <c r="E77" s="207"/>
    </row>
    <row r="78" ht="19.5" customHeight="1" spans="3:4">
      <c r="C78" s="208"/>
      <c r="D78" s="208"/>
    </row>
    <row r="79" ht="20.1" customHeight="1"/>
    <row r="80" ht="20.1" customHeight="1"/>
    <row r="81" ht="20.1" customHeight="1" spans="1:2">
      <c r="A81" s="193"/>
      <c r="B81" s="193"/>
    </row>
    <row r="82" ht="20.1" customHeight="1" spans="1:2">
      <c r="A82" s="193"/>
      <c r="B82" s="193"/>
    </row>
    <row r="83" ht="20.1" customHeight="1" spans="1:2">
      <c r="A83" s="193"/>
      <c r="B83" s="193"/>
    </row>
    <row r="84" ht="20.1" customHeight="1" spans="1:2">
      <c r="A84" s="193"/>
      <c r="B84" s="193"/>
    </row>
    <row r="85" ht="20.1" customHeight="1" spans="1:2">
      <c r="A85" s="193"/>
      <c r="B85" s="193"/>
    </row>
    <row r="86" ht="20.1" customHeight="1" spans="1:2">
      <c r="A86" s="193"/>
      <c r="B86" s="193"/>
    </row>
    <row r="87" ht="20.1" customHeight="1" spans="1:2">
      <c r="A87" s="193"/>
      <c r="B87" s="193"/>
    </row>
    <row r="88" ht="20.1" customHeight="1" spans="1:2">
      <c r="A88" s="193"/>
      <c r="B88" s="193"/>
    </row>
    <row r="89" ht="20.1" customHeight="1" spans="1:2">
      <c r="A89" s="193"/>
      <c r="B89" s="193"/>
    </row>
    <row r="90" ht="20.1" customHeight="1" spans="1:2">
      <c r="A90" s="193"/>
      <c r="B90" s="193"/>
    </row>
    <row r="91" ht="20.1" customHeight="1" spans="1:2">
      <c r="A91" s="193"/>
      <c r="B91" s="193"/>
    </row>
    <row r="92" ht="20.1" customHeight="1" spans="1:2">
      <c r="A92" s="193"/>
      <c r="B92" s="193"/>
    </row>
    <row r="93" ht="20.1" customHeight="1" spans="1:2">
      <c r="A93" s="193"/>
      <c r="B93" s="193"/>
    </row>
    <row r="94" ht="20.1" customHeight="1" spans="1:2">
      <c r="A94" s="193"/>
      <c r="B94" s="193"/>
    </row>
    <row r="95" ht="20.1" customHeight="1" spans="1:2">
      <c r="A95" s="193"/>
      <c r="B95" s="193"/>
    </row>
    <row r="96" ht="20.1" customHeight="1" spans="1:2">
      <c r="A96" s="193"/>
      <c r="B96" s="193"/>
    </row>
    <row r="97" ht="20.1" customHeight="1" spans="1:2">
      <c r="A97" s="193"/>
      <c r="B97" s="193"/>
    </row>
    <row r="98" ht="20.1" customHeight="1" spans="1:2">
      <c r="A98" s="193"/>
      <c r="B98" s="193"/>
    </row>
    <row r="99" ht="20.1" customHeight="1" spans="1:2">
      <c r="A99" s="193"/>
      <c r="B99" s="193"/>
    </row>
    <row r="100" ht="20.1" customHeight="1" spans="1:2">
      <c r="A100" s="193"/>
      <c r="B100" s="193"/>
    </row>
    <row r="101" ht="20.1" customHeight="1" spans="1:2">
      <c r="A101" s="193"/>
      <c r="B101" s="193"/>
    </row>
    <row r="102" ht="20.1" customHeight="1" spans="1:2">
      <c r="A102" s="193"/>
      <c r="B102" s="193"/>
    </row>
    <row r="103" ht="20.1" customHeight="1" spans="1:2">
      <c r="A103" s="193"/>
      <c r="B103" s="193"/>
    </row>
    <row r="104" ht="20.1" customHeight="1" spans="1:2">
      <c r="A104" s="193"/>
      <c r="B104" s="193"/>
    </row>
    <row r="105" ht="20.1" customHeight="1" spans="1:2">
      <c r="A105" s="193"/>
      <c r="B105" s="193"/>
    </row>
    <row r="106" ht="20.1" customHeight="1" spans="1:2">
      <c r="A106" s="193"/>
      <c r="B106" s="193"/>
    </row>
    <row r="107" ht="20.1" customHeight="1" spans="1:2">
      <c r="A107" s="193"/>
      <c r="B107" s="193"/>
    </row>
    <row r="108" ht="20.1" customHeight="1" spans="1:2">
      <c r="A108" s="193"/>
      <c r="B108" s="193"/>
    </row>
    <row r="109" ht="20.1" customHeight="1" spans="1:2">
      <c r="A109" s="193"/>
      <c r="B109" s="193"/>
    </row>
    <row r="110" ht="20.1" customHeight="1" spans="1:2">
      <c r="A110" s="193"/>
      <c r="B110" s="193"/>
    </row>
    <row r="111" ht="20.1" customHeight="1" spans="1:2">
      <c r="A111" s="193"/>
      <c r="B111" s="193"/>
    </row>
    <row r="112" ht="20.1" customHeight="1" spans="1:2">
      <c r="A112" s="193"/>
      <c r="B112" s="193"/>
    </row>
    <row r="113" ht="20.1" customHeight="1" spans="1:2">
      <c r="A113" s="193"/>
      <c r="B113" s="193"/>
    </row>
    <row r="114" ht="20.1" customHeight="1" spans="1:2">
      <c r="A114" s="193"/>
      <c r="B114" s="193"/>
    </row>
    <row r="115" ht="20.1" customHeight="1" spans="1:2">
      <c r="A115" s="193"/>
      <c r="B115" s="193"/>
    </row>
    <row r="116" ht="20.1" customHeight="1" spans="1:2">
      <c r="A116" s="193"/>
      <c r="B116" s="193"/>
    </row>
    <row r="117" ht="20.1" customHeight="1" spans="1:2">
      <c r="A117" s="193"/>
      <c r="B117" s="193"/>
    </row>
    <row r="118" ht="20.1" customHeight="1" spans="1:2">
      <c r="A118" s="193"/>
      <c r="B118" s="193"/>
    </row>
    <row r="119" ht="20.1" customHeight="1"/>
    <row r="120" ht="20.1" customHeight="1"/>
    <row r="121" ht="20.1" customHeight="1"/>
    <row r="122" ht="20.1" customHeight="1"/>
    <row r="123" ht="20.1" customHeight="1"/>
    <row r="124" ht="20.1" customHeight="1"/>
    <row r="125" ht="20.1" customHeight="1"/>
    <row r="126" ht="20.1" customHeight="1"/>
    <row r="127" ht="20.1" customHeight="1"/>
    <row r="128" ht="20.1" customHeight="1"/>
    <row r="129" ht="20.1" customHeight="1"/>
    <row r="130" ht="20.1" customHeight="1"/>
    <row r="131" ht="20.1" customHeight="1"/>
    <row r="132" ht="20.1" customHeight="1"/>
    <row r="133" ht="20.1" customHeight="1"/>
    <row r="134" ht="20.1" customHeight="1"/>
    <row r="135" ht="20.1" customHeight="1"/>
    <row r="136" ht="20.1" customHeight="1"/>
    <row r="137" ht="20.1" customHeight="1"/>
  </sheetData>
  <mergeCells count="4">
    <mergeCell ref="A1:D1"/>
    <mergeCell ref="A2:D2"/>
    <mergeCell ref="A3:B3"/>
    <mergeCell ref="A77:D77"/>
  </mergeCells>
  <printOptions horizontalCentered="1"/>
  <pageMargins left="0.235416666666667" right="0.235416666666667" top="0.313888888888889" bottom="0.275" header="0.313888888888889" footer="0.196527777777778"/>
  <pageSetup paperSize="9" scale="83"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0"/>
  <sheetViews>
    <sheetView topLeftCell="A10" workbookViewId="0">
      <selection activeCell="B7" sqref="B7:B29"/>
    </sheetView>
  </sheetViews>
  <sheetFormatPr defaultColWidth="9" defaultRowHeight="13.5" outlineLevelCol="1"/>
  <cols>
    <col min="1" max="1" width="37.7" style="185" customWidth="1"/>
    <col min="2" max="2" width="40.8" style="185" customWidth="1"/>
    <col min="3" max="16384" width="9" style="185"/>
  </cols>
  <sheetData>
    <row r="1" s="185" customFormat="1" ht="18.75" spans="1:2">
      <c r="A1" s="172" t="s">
        <v>2589</v>
      </c>
      <c r="B1" s="172"/>
    </row>
    <row r="2" s="185" customFormat="1" ht="25.5" customHeight="1" spans="1:2">
      <c r="A2" s="173" t="s">
        <v>2590</v>
      </c>
      <c r="B2" s="173"/>
    </row>
    <row r="3" s="185" customFormat="1" ht="20.25" customHeight="1" spans="1:2">
      <c r="A3" s="174" t="s">
        <v>1238</v>
      </c>
      <c r="B3" s="174"/>
    </row>
    <row r="4" s="185" customFormat="1" ht="20.1" customHeight="1" spans="1:2">
      <c r="A4" s="175"/>
      <c r="B4" s="176" t="s">
        <v>2</v>
      </c>
    </row>
    <row r="5" s="186" customFormat="1" ht="37.5" customHeight="1" spans="1:2">
      <c r="A5" s="177" t="s">
        <v>66</v>
      </c>
      <c r="B5" s="178" t="s">
        <v>61</v>
      </c>
    </row>
    <row r="6" s="187" customFormat="1" ht="20.1" customHeight="1" spans="1:2">
      <c r="A6" s="188" t="s">
        <v>1241</v>
      </c>
      <c r="B6" s="189">
        <f>SUM(B7:B29)</f>
        <v>89878.1972322135</v>
      </c>
    </row>
    <row r="7" s="187" customFormat="1" ht="15.75" customHeight="1" spans="1:2">
      <c r="A7" s="188" t="s">
        <v>1242</v>
      </c>
      <c r="B7" s="190">
        <v>4359.999273616</v>
      </c>
    </row>
    <row r="8" s="187" customFormat="1" ht="15.75" customHeight="1" spans="1:2">
      <c r="A8" s="188" t="s">
        <v>1243</v>
      </c>
      <c r="B8" s="190">
        <v>4723.714588376</v>
      </c>
    </row>
    <row r="9" s="187" customFormat="1" ht="15.75" customHeight="1" spans="1:2">
      <c r="A9" s="188" t="s">
        <v>1244</v>
      </c>
      <c r="B9" s="190">
        <v>3532.607632924</v>
      </c>
    </row>
    <row r="10" s="185" customFormat="1" ht="15.75" customHeight="1" spans="1:2">
      <c r="A10" s="188" t="s">
        <v>1245</v>
      </c>
      <c r="B10" s="190">
        <v>3087.510547223</v>
      </c>
    </row>
    <row r="11" s="185" customFormat="1" ht="15.75" customHeight="1" spans="1:2">
      <c r="A11" s="188" t="s">
        <v>1246</v>
      </c>
      <c r="B11" s="190">
        <v>4122.485135125</v>
      </c>
    </row>
    <row r="12" s="185" customFormat="1" ht="15.75" customHeight="1" spans="1:2">
      <c r="A12" s="188" t="s">
        <v>1247</v>
      </c>
      <c r="B12" s="190">
        <v>4800.871129593</v>
      </c>
    </row>
    <row r="13" s="185" customFormat="1" ht="15.75" customHeight="1" spans="1:2">
      <c r="A13" s="188" t="s">
        <v>1248</v>
      </c>
      <c r="B13" s="190">
        <v>2349.200567512</v>
      </c>
    </row>
    <row r="14" s="185" customFormat="1" ht="15.75" customHeight="1" spans="1:2">
      <c r="A14" s="188" t="s">
        <v>1249</v>
      </c>
      <c r="B14" s="190">
        <v>4535.47419243</v>
      </c>
    </row>
    <row r="15" s="185" customFormat="1" ht="15.75" customHeight="1" spans="1:2">
      <c r="A15" s="188" t="s">
        <v>1250</v>
      </c>
      <c r="B15" s="190">
        <v>2982.21561992</v>
      </c>
    </row>
    <row r="16" s="185" customFormat="1" ht="15.75" customHeight="1" spans="1:2">
      <c r="A16" s="188" t="s">
        <v>1251</v>
      </c>
      <c r="B16" s="190">
        <v>3353.19429938</v>
      </c>
    </row>
    <row r="17" s="185" customFormat="1" ht="15.75" customHeight="1" spans="1:2">
      <c r="A17" s="188" t="s">
        <v>1252</v>
      </c>
      <c r="B17" s="190">
        <v>6765.81345321</v>
      </c>
    </row>
    <row r="18" s="185" customFormat="1" ht="15.75" customHeight="1" spans="1:2">
      <c r="A18" s="188" t="s">
        <v>1253</v>
      </c>
      <c r="B18" s="190">
        <v>2191.763989856</v>
      </c>
    </row>
    <row r="19" s="185" customFormat="1" ht="15.75" customHeight="1" spans="1:2">
      <c r="A19" s="188" t="s">
        <v>1254</v>
      </c>
      <c r="B19" s="190">
        <v>3278.826698936</v>
      </c>
    </row>
    <row r="20" s="185" customFormat="1" ht="15.75" customHeight="1" spans="1:2">
      <c r="A20" s="188" t="s">
        <v>1255</v>
      </c>
      <c r="B20" s="190">
        <v>3794.059582996</v>
      </c>
    </row>
    <row r="21" s="185" customFormat="1" ht="15.75" customHeight="1" spans="1:2">
      <c r="A21" s="188" t="s">
        <v>1256</v>
      </c>
      <c r="B21" s="190">
        <v>6145.8238498775</v>
      </c>
    </row>
    <row r="22" s="185" customFormat="1" ht="15.75" customHeight="1" spans="1:2">
      <c r="A22" s="188" t="s">
        <v>1257</v>
      </c>
      <c r="B22" s="190">
        <v>2749.21420012</v>
      </c>
    </row>
    <row r="23" s="185" customFormat="1" ht="15.75" customHeight="1" spans="1:2">
      <c r="A23" s="188" t="s">
        <v>1258</v>
      </c>
      <c r="B23" s="190">
        <v>6545.261933675</v>
      </c>
    </row>
    <row r="24" s="185" customFormat="1" ht="15.75" customHeight="1" spans="1:2">
      <c r="A24" s="188" t="s">
        <v>1259</v>
      </c>
      <c r="B24" s="190">
        <v>3241.090556624</v>
      </c>
    </row>
    <row r="25" s="185" customFormat="1" ht="15.75" customHeight="1" spans="1:2">
      <c r="A25" s="188" t="s">
        <v>1260</v>
      </c>
      <c r="B25" s="190">
        <v>2624.956660712</v>
      </c>
    </row>
    <row r="26" s="185" customFormat="1" ht="15.75" customHeight="1" spans="1:2">
      <c r="A26" s="188" t="s">
        <v>1261</v>
      </c>
      <c r="B26" s="190">
        <v>3831.506478624</v>
      </c>
    </row>
    <row r="27" s="185" customFormat="1" ht="15.75" customHeight="1" spans="1:2">
      <c r="A27" s="188" t="s">
        <v>1262</v>
      </c>
      <c r="B27" s="190">
        <v>3050.92002762</v>
      </c>
    </row>
    <row r="28" s="185" customFormat="1" ht="15.75" customHeight="1" spans="1:2">
      <c r="A28" s="188" t="s">
        <v>1263</v>
      </c>
      <c r="B28" s="190">
        <v>4580.900744656</v>
      </c>
    </row>
    <row r="29" s="185" customFormat="1" ht="15.75" customHeight="1" spans="1:2">
      <c r="A29" s="188" t="s">
        <v>1264</v>
      </c>
      <c r="B29" s="190">
        <v>3230.786069208</v>
      </c>
    </row>
    <row r="30" s="185" customFormat="1" ht="36.75" customHeight="1" spans="1:2">
      <c r="A30" s="191" t="s">
        <v>2591</v>
      </c>
      <c r="B30" s="191"/>
    </row>
  </sheetData>
  <mergeCells count="3">
    <mergeCell ref="A2:B2"/>
    <mergeCell ref="A3:B3"/>
    <mergeCell ref="A30:B30"/>
  </mergeCells>
  <printOptions horizontalCentered="1"/>
  <pageMargins left="0.235416666666667" right="0.235416666666667" top="0.46875" bottom="0" header="0.118055555555556" footer="0.0388888888888889"/>
  <pageSetup paperSize="9" scale="85" fitToWidth="0"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33"/>
  <sheetViews>
    <sheetView showZeros="0" zoomScale="115" zoomScaleNormal="115" workbookViewId="0">
      <selection activeCell="B16" sqref="B16:B21"/>
    </sheetView>
  </sheetViews>
  <sheetFormatPr defaultColWidth="10" defaultRowHeight="13.5" outlineLevelCol="1"/>
  <cols>
    <col min="1" max="1" width="58.4" style="170" customWidth="1"/>
    <col min="2" max="2" width="21.625" style="170" customWidth="1"/>
    <col min="3" max="3" width="15.2" style="170" customWidth="1"/>
    <col min="4" max="16384" width="10" style="170"/>
  </cols>
  <sheetData>
    <row r="1" s="170" customFormat="1" ht="18.75" spans="1:2">
      <c r="A1" s="172" t="s">
        <v>2592</v>
      </c>
      <c r="B1" s="172"/>
    </row>
    <row r="2" s="170" customFormat="1" ht="24" spans="1:2">
      <c r="A2" s="173" t="s">
        <v>2590</v>
      </c>
      <c r="B2" s="173"/>
    </row>
    <row r="3" s="170" customFormat="1" spans="1:2">
      <c r="A3" s="174" t="s">
        <v>1266</v>
      </c>
      <c r="B3" s="174"/>
    </row>
    <row r="4" s="170" customFormat="1" spans="1:2">
      <c r="A4" s="175"/>
      <c r="B4" s="176" t="s">
        <v>2</v>
      </c>
    </row>
    <row r="5" s="170" customFormat="1" ht="18.75" spans="1:2">
      <c r="A5" s="177" t="s">
        <v>66</v>
      </c>
      <c r="B5" s="178" t="s">
        <v>2480</v>
      </c>
    </row>
    <row r="6" s="170" customFormat="1" ht="18.75" spans="1:2">
      <c r="A6" s="179" t="s">
        <v>2593</v>
      </c>
      <c r="B6" s="180">
        <f>B7+B13</f>
        <v>89878</v>
      </c>
    </row>
    <row r="7" s="171" customFormat="1" spans="1:2">
      <c r="A7" s="181" t="s">
        <v>1268</v>
      </c>
      <c r="B7" s="182">
        <f>SUM(B8:B12)</f>
        <v>83132</v>
      </c>
    </row>
    <row r="8" s="171" customFormat="1" spans="1:2">
      <c r="A8" s="183" t="s">
        <v>2594</v>
      </c>
      <c r="B8" s="182"/>
    </row>
    <row r="9" s="171" customFormat="1" spans="1:2">
      <c r="A9" s="183" t="s">
        <v>2595</v>
      </c>
      <c r="B9" s="182"/>
    </row>
    <row r="10" s="171" customFormat="1" spans="1:2">
      <c r="A10" s="183" t="s">
        <v>2596</v>
      </c>
      <c r="B10" s="182"/>
    </row>
    <row r="11" s="171" customFormat="1" spans="1:2">
      <c r="A11" s="183" t="s">
        <v>2597</v>
      </c>
      <c r="B11" s="182">
        <v>41964</v>
      </c>
    </row>
    <row r="12" s="171" customFormat="1" spans="1:2">
      <c r="A12" s="183" t="s">
        <v>2598</v>
      </c>
      <c r="B12" s="182">
        <v>41168</v>
      </c>
    </row>
    <row r="13" s="171" customFormat="1" spans="1:2">
      <c r="A13" s="181" t="s">
        <v>1272</v>
      </c>
      <c r="B13" s="182">
        <f>SUM(B14:B33)</f>
        <v>6746</v>
      </c>
    </row>
    <row r="14" s="171" customFormat="1" spans="1:2">
      <c r="A14" s="183" t="s">
        <v>2566</v>
      </c>
      <c r="B14" s="182"/>
    </row>
    <row r="15" s="171" customFormat="1" spans="1:2">
      <c r="A15" s="183" t="s">
        <v>2568</v>
      </c>
      <c r="B15" s="182"/>
    </row>
    <row r="16" s="171" customFormat="1" spans="1:2">
      <c r="A16" s="183" t="s">
        <v>2570</v>
      </c>
      <c r="B16" s="182"/>
    </row>
    <row r="17" s="171" customFormat="1" spans="1:2">
      <c r="A17" s="183" t="s">
        <v>2571</v>
      </c>
      <c r="B17" s="182"/>
    </row>
    <row r="18" s="171" customFormat="1" spans="1:2">
      <c r="A18" s="183" t="s">
        <v>2599</v>
      </c>
      <c r="B18" s="182"/>
    </row>
    <row r="19" s="171" customFormat="1" spans="1:2">
      <c r="A19" s="183" t="s">
        <v>2573</v>
      </c>
      <c r="B19" s="182">
        <v>6459</v>
      </c>
    </row>
    <row r="20" s="171" customFormat="1" spans="1:2">
      <c r="A20" s="183" t="s">
        <v>2600</v>
      </c>
      <c r="B20" s="182">
        <v>287</v>
      </c>
    </row>
    <row r="21" s="171" customFormat="1" spans="1:2">
      <c r="A21" s="183" t="s">
        <v>2575</v>
      </c>
      <c r="B21" s="182"/>
    </row>
    <row r="22" s="171" customFormat="1" spans="1:2">
      <c r="A22" s="183" t="s">
        <v>2576</v>
      </c>
      <c r="B22" s="182"/>
    </row>
    <row r="23" s="171" customFormat="1" spans="1:2">
      <c r="A23" s="183" t="s">
        <v>2577</v>
      </c>
      <c r="B23" s="182"/>
    </row>
    <row r="24" s="170" customFormat="1" spans="1:2">
      <c r="A24" s="183" t="s">
        <v>2578</v>
      </c>
      <c r="B24" s="182"/>
    </row>
    <row r="25" s="170" customFormat="1" spans="1:2">
      <c r="A25" s="183" t="s">
        <v>2601</v>
      </c>
      <c r="B25" s="182"/>
    </row>
    <row r="26" s="170" customFormat="1" spans="1:2">
      <c r="A26" s="183" t="s">
        <v>2580</v>
      </c>
      <c r="B26" s="182"/>
    </row>
    <row r="27" s="170" customFormat="1" spans="1:2">
      <c r="A27" s="183" t="s">
        <v>2581</v>
      </c>
      <c r="B27" s="182"/>
    </row>
    <row r="28" s="170" customFormat="1" spans="1:2">
      <c r="A28" s="183" t="s">
        <v>2602</v>
      </c>
      <c r="B28" s="182"/>
    </row>
    <row r="29" s="170" customFormat="1" spans="1:2">
      <c r="A29" s="183" t="s">
        <v>2583</v>
      </c>
      <c r="B29" s="182"/>
    </row>
    <row r="30" s="170" customFormat="1" spans="1:2">
      <c r="A30" s="183" t="s">
        <v>2584</v>
      </c>
      <c r="B30" s="182"/>
    </row>
    <row r="31" s="170" customFormat="1" spans="1:2">
      <c r="A31" s="183" t="s">
        <v>2603</v>
      </c>
      <c r="B31" s="182"/>
    </row>
    <row r="32" s="170" customFormat="1" spans="1:2">
      <c r="A32" s="183" t="s">
        <v>2604</v>
      </c>
      <c r="B32" s="182"/>
    </row>
    <row r="33" s="170" customFormat="1" spans="1:2">
      <c r="A33" s="184"/>
      <c r="B33" s="182"/>
    </row>
  </sheetData>
  <mergeCells count="3">
    <mergeCell ref="A1:B1"/>
    <mergeCell ref="A2:B2"/>
    <mergeCell ref="A3:B3"/>
  </mergeCells>
  <printOptions horizontalCentered="1"/>
  <pageMargins left="0.235416666666667" right="0.235416666666667" top="0.511805555555556" bottom="0.471527777777778" header="0.313888888888889" footer="0.196527777777778"/>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showZeros="0" workbookViewId="0">
      <selection activeCell="D6" sqref="D19:D21 D6"/>
    </sheetView>
  </sheetViews>
  <sheetFormatPr defaultColWidth="9" defaultRowHeight="20.1" customHeight="1" outlineLevelCol="4"/>
  <cols>
    <col min="1" max="1" width="37.875" style="125" customWidth="1"/>
    <col min="2" max="2" width="12.75" style="126" customWidth="1"/>
    <col min="3" max="3" width="32.5" style="127" customWidth="1"/>
    <col min="4" max="4" width="13.5" style="128" customWidth="1"/>
    <col min="5" max="5" width="13" style="124" customWidth="1"/>
    <col min="6" max="16384" width="9" style="124"/>
  </cols>
  <sheetData>
    <row r="1" customHeight="1" spans="1:4">
      <c r="A1" s="129" t="s">
        <v>2605</v>
      </c>
      <c r="B1" s="129"/>
      <c r="C1" s="129"/>
      <c r="D1" s="129"/>
    </row>
    <row r="2" ht="29.25" customHeight="1" spans="1:4">
      <c r="A2" s="130" t="s">
        <v>2606</v>
      </c>
      <c r="B2" s="130"/>
      <c r="C2" s="130"/>
      <c r="D2" s="130"/>
    </row>
    <row r="3" customHeight="1" spans="1:4">
      <c r="A3" s="131"/>
      <c r="B3" s="131"/>
      <c r="C3" s="131"/>
      <c r="D3" s="132" t="s">
        <v>2</v>
      </c>
    </row>
    <row r="4" ht="24" customHeight="1" spans="1:4">
      <c r="A4" s="133" t="s">
        <v>1173</v>
      </c>
      <c r="B4" s="134" t="s">
        <v>61</v>
      </c>
      <c r="C4" s="133" t="s">
        <v>1174</v>
      </c>
      <c r="D4" s="134" t="s">
        <v>61</v>
      </c>
    </row>
    <row r="5" ht="24" customHeight="1" spans="1:5">
      <c r="A5" s="160" t="s">
        <v>67</v>
      </c>
      <c r="B5" s="136">
        <f>B6+B18</f>
        <v>633877</v>
      </c>
      <c r="C5" s="160" t="s">
        <v>67</v>
      </c>
      <c r="D5" s="136">
        <f>D6+D18</f>
        <v>633877</v>
      </c>
      <c r="E5" s="126"/>
    </row>
    <row r="6" ht="24" customHeight="1" spans="1:5">
      <c r="A6" s="118" t="s">
        <v>68</v>
      </c>
      <c r="B6" s="136">
        <f>SUM(B7:B17)</f>
        <v>611000</v>
      </c>
      <c r="C6" s="161" t="s">
        <v>69</v>
      </c>
      <c r="D6" s="136">
        <f>SUM(D7:D14)</f>
        <v>427842</v>
      </c>
      <c r="E6" s="126"/>
    </row>
    <row r="7" customHeight="1" spans="1:4">
      <c r="A7" s="101" t="s">
        <v>1278</v>
      </c>
      <c r="B7" s="122"/>
      <c r="C7" s="101" t="s">
        <v>1279</v>
      </c>
      <c r="D7" s="122"/>
    </row>
    <row r="8" customHeight="1" spans="1:4">
      <c r="A8" s="101" t="s">
        <v>2607</v>
      </c>
      <c r="B8" s="122"/>
      <c r="C8" s="101" t="s">
        <v>1281</v>
      </c>
      <c r="D8" s="102">
        <v>4130</v>
      </c>
    </row>
    <row r="9" customHeight="1" spans="1:4">
      <c r="A9" s="101" t="s">
        <v>2608</v>
      </c>
      <c r="B9" s="122">
        <v>11000</v>
      </c>
      <c r="C9" s="101" t="s">
        <v>1283</v>
      </c>
      <c r="D9" s="102">
        <v>389269</v>
      </c>
    </row>
    <row r="10" customHeight="1" spans="1:4">
      <c r="A10" s="101" t="s">
        <v>2609</v>
      </c>
      <c r="B10" s="122">
        <v>1200</v>
      </c>
      <c r="C10" s="101" t="s">
        <v>1285</v>
      </c>
      <c r="D10" s="102">
        <v>4441</v>
      </c>
    </row>
    <row r="11" customHeight="1" spans="1:4">
      <c r="A11" s="101" t="s">
        <v>2610</v>
      </c>
      <c r="B11" s="122">
        <v>557800</v>
      </c>
      <c r="C11" s="101" t="s">
        <v>1287</v>
      </c>
      <c r="D11" s="102"/>
    </row>
    <row r="12" customHeight="1" spans="1:4">
      <c r="A12" s="101" t="s">
        <v>2611</v>
      </c>
      <c r="B12" s="122"/>
      <c r="C12" s="101" t="s">
        <v>1289</v>
      </c>
      <c r="D12" s="102">
        <v>241</v>
      </c>
    </row>
    <row r="13" customHeight="1" spans="1:4">
      <c r="A13" s="101" t="s">
        <v>2612</v>
      </c>
      <c r="B13" s="122"/>
      <c r="C13" s="101" t="s">
        <v>1291</v>
      </c>
      <c r="D13" s="102">
        <v>29756</v>
      </c>
    </row>
    <row r="14" customHeight="1" spans="1:4">
      <c r="A14" s="101" t="s">
        <v>2613</v>
      </c>
      <c r="B14" s="122"/>
      <c r="C14" s="101" t="s">
        <v>1293</v>
      </c>
      <c r="D14" s="102">
        <v>5</v>
      </c>
    </row>
    <row r="15" customHeight="1" spans="1:4">
      <c r="A15" s="101" t="s">
        <v>2614</v>
      </c>
      <c r="B15" s="122">
        <v>1000</v>
      </c>
      <c r="C15" s="162"/>
      <c r="D15" s="101"/>
    </row>
    <row r="16" customHeight="1" spans="1:4">
      <c r="A16" s="163" t="s">
        <v>2615</v>
      </c>
      <c r="B16" s="122"/>
      <c r="C16" s="162"/>
      <c r="D16" s="101"/>
    </row>
    <row r="17" customHeight="1" spans="1:4">
      <c r="A17" s="101" t="s">
        <v>2616</v>
      </c>
      <c r="B17" s="122">
        <v>40000</v>
      </c>
      <c r="C17" s="164"/>
      <c r="D17" s="164"/>
    </row>
    <row r="18" customHeight="1" spans="1:4">
      <c r="A18" s="118" t="s">
        <v>117</v>
      </c>
      <c r="B18" s="136">
        <f>SUM(B19:B20)</f>
        <v>22877</v>
      </c>
      <c r="C18" s="118" t="s">
        <v>119</v>
      </c>
      <c r="D18" s="136">
        <f>SUM(D19:D22)</f>
        <v>206035</v>
      </c>
    </row>
    <row r="19" customHeight="1" spans="1:4">
      <c r="A19" s="101" t="s">
        <v>120</v>
      </c>
      <c r="B19" s="165">
        <v>8847</v>
      </c>
      <c r="C19" s="101" t="s">
        <v>2617</v>
      </c>
      <c r="D19" s="165">
        <v>35</v>
      </c>
    </row>
    <row r="20" customHeight="1" spans="1:4">
      <c r="A20" s="166" t="s">
        <v>1577</v>
      </c>
      <c r="B20" s="165">
        <v>14030</v>
      </c>
      <c r="C20" s="101" t="s">
        <v>2618</v>
      </c>
      <c r="D20" s="165">
        <v>18000</v>
      </c>
    </row>
    <row r="21" customHeight="1" spans="1:4">
      <c r="A21" s="166"/>
      <c r="B21" s="165"/>
      <c r="C21" s="101" t="s">
        <v>1302</v>
      </c>
      <c r="D21" s="165">
        <v>188000</v>
      </c>
    </row>
    <row r="22" customHeight="1" spans="1:4">
      <c r="A22" s="167"/>
      <c r="B22" s="168"/>
      <c r="C22" s="169"/>
      <c r="D22" s="168"/>
    </row>
    <row r="23" customHeight="1" spans="1:4">
      <c r="A23" s="167"/>
      <c r="B23" s="168"/>
      <c r="C23" s="167"/>
      <c r="D23" s="168"/>
    </row>
    <row r="24" ht="35.1" customHeight="1" spans="1:4">
      <c r="A24" s="141" t="s">
        <v>2619</v>
      </c>
      <c r="B24" s="141"/>
      <c r="C24" s="141"/>
      <c r="D24" s="141"/>
    </row>
  </sheetData>
  <mergeCells count="5">
    <mergeCell ref="A1:B1"/>
    <mergeCell ref="C1:D1"/>
    <mergeCell ref="A2:D2"/>
    <mergeCell ref="A3:C3"/>
    <mergeCell ref="A24:D24"/>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topLeftCell="A10" workbookViewId="0">
      <selection activeCell="E8" sqref="E8"/>
    </sheetView>
  </sheetViews>
  <sheetFormatPr defaultColWidth="9" defaultRowHeight="13.5" outlineLevelCol="3"/>
  <cols>
    <col min="1" max="4" width="22" customWidth="1"/>
    <col min="5" max="5" width="28.875" customWidth="1"/>
  </cols>
  <sheetData>
    <row r="1" ht="75.75" customHeight="1" spans="1:4">
      <c r="A1" s="55" t="s">
        <v>2620</v>
      </c>
      <c r="B1" s="55"/>
      <c r="C1" s="55"/>
      <c r="D1" s="55"/>
    </row>
    <row r="2" spans="1:4">
      <c r="A2" s="82" t="s">
        <v>2621</v>
      </c>
      <c r="B2" s="83"/>
      <c r="C2" s="83"/>
      <c r="D2" s="83"/>
    </row>
    <row r="3" spans="1:4">
      <c r="A3" s="83"/>
      <c r="B3" s="83"/>
      <c r="C3" s="83"/>
      <c r="D3" s="83"/>
    </row>
    <row r="4" spans="1:4">
      <c r="A4" s="83"/>
      <c r="B4" s="83"/>
      <c r="C4" s="83"/>
      <c r="D4" s="83"/>
    </row>
    <row r="5" spans="1:4">
      <c r="A5" s="83"/>
      <c r="B5" s="83"/>
      <c r="C5" s="83"/>
      <c r="D5" s="83"/>
    </row>
    <row r="6" spans="1:4">
      <c r="A6" s="83"/>
      <c r="B6" s="83"/>
      <c r="C6" s="83"/>
      <c r="D6" s="83"/>
    </row>
    <row r="7" spans="1:4">
      <c r="A7" s="83"/>
      <c r="B7" s="83"/>
      <c r="C7" s="83"/>
      <c r="D7" s="83"/>
    </row>
    <row r="8" spans="1:4">
      <c r="A8" s="83"/>
      <c r="B8" s="83"/>
      <c r="C8" s="83"/>
      <c r="D8" s="83"/>
    </row>
    <row r="9" spans="1:4">
      <c r="A9" s="83"/>
      <c r="B9" s="83"/>
      <c r="C9" s="83"/>
      <c r="D9" s="83"/>
    </row>
    <row r="10" spans="1:4">
      <c r="A10" s="83"/>
      <c r="B10" s="83"/>
      <c r="C10" s="83"/>
      <c r="D10" s="83"/>
    </row>
    <row r="11" spans="1:4">
      <c r="A11" s="83"/>
      <c r="B11" s="83"/>
      <c r="C11" s="83"/>
      <c r="D11" s="83"/>
    </row>
    <row r="12" spans="1:4">
      <c r="A12" s="83"/>
      <c r="B12" s="83"/>
      <c r="C12" s="83"/>
      <c r="D12" s="83"/>
    </row>
    <row r="13" spans="1:4">
      <c r="A13" s="83"/>
      <c r="B13" s="83"/>
      <c r="C13" s="83"/>
      <c r="D13" s="83"/>
    </row>
    <row r="14" spans="1:4">
      <c r="A14" s="83"/>
      <c r="B14" s="83"/>
      <c r="C14" s="83"/>
      <c r="D14" s="83"/>
    </row>
    <row r="15" spans="1:4">
      <c r="A15" s="83"/>
      <c r="B15" s="83"/>
      <c r="C15" s="83"/>
      <c r="D15" s="83"/>
    </row>
    <row r="16" spans="1:4">
      <c r="A16" s="83"/>
      <c r="B16" s="83"/>
      <c r="C16" s="83"/>
      <c r="D16" s="83"/>
    </row>
    <row r="17" spans="1:4">
      <c r="A17" s="83"/>
      <c r="B17" s="83"/>
      <c r="C17" s="83"/>
      <c r="D17" s="83"/>
    </row>
    <row r="18" spans="1:4">
      <c r="A18" s="83"/>
      <c r="B18" s="83"/>
      <c r="C18" s="83"/>
      <c r="D18" s="83"/>
    </row>
    <row r="19" spans="1:4">
      <c r="A19" s="83"/>
      <c r="B19" s="83"/>
      <c r="C19" s="83"/>
      <c r="D19" s="83"/>
    </row>
    <row r="20" spans="1:4">
      <c r="A20" s="83"/>
      <c r="B20" s="83"/>
      <c r="C20" s="83"/>
      <c r="D20" s="83"/>
    </row>
    <row r="21" spans="1:4">
      <c r="A21" s="83"/>
      <c r="B21" s="83"/>
      <c r="C21" s="83"/>
      <c r="D21" s="83"/>
    </row>
    <row r="22" spans="1:4">
      <c r="A22" s="83"/>
      <c r="B22" s="83"/>
      <c r="C22" s="83"/>
      <c r="D22" s="83"/>
    </row>
    <row r="23" spans="1:4">
      <c r="A23" s="83"/>
      <c r="B23" s="83"/>
      <c r="C23" s="83"/>
      <c r="D23" s="83"/>
    </row>
    <row r="24" spans="1:4">
      <c r="A24" s="83"/>
      <c r="B24" s="83"/>
      <c r="C24" s="83"/>
      <c r="D24" s="83"/>
    </row>
    <row r="25" spans="1:4">
      <c r="A25" s="83"/>
      <c r="B25" s="83"/>
      <c r="C25" s="83"/>
      <c r="D25" s="83"/>
    </row>
    <row r="26" spans="1:4">
      <c r="A26" s="83"/>
      <c r="B26" s="83"/>
      <c r="C26" s="83"/>
      <c r="D26" s="83"/>
    </row>
    <row r="27" ht="66.75" customHeight="1" spans="1:4">
      <c r="A27" s="83"/>
      <c r="B27" s="83"/>
      <c r="C27" s="83"/>
      <c r="D27" s="83"/>
    </row>
    <row r="28" ht="14.25" hidden="1" customHeight="1" spans="1:4">
      <c r="A28" s="83"/>
      <c r="B28" s="83"/>
      <c r="C28" s="83"/>
      <c r="D28" s="83"/>
    </row>
    <row r="29" ht="14.25" hidden="1" customHeight="1" spans="1:4">
      <c r="A29" s="83"/>
      <c r="B29" s="83"/>
      <c r="C29" s="83"/>
      <c r="D29" s="83"/>
    </row>
    <row r="30" ht="14.25" hidden="1" customHeight="1" spans="1:4">
      <c r="A30" s="83"/>
      <c r="B30" s="83"/>
      <c r="C30" s="83"/>
      <c r="D30" s="83"/>
    </row>
    <row r="31" ht="14.25" hidden="1" customHeight="1" spans="1:4">
      <c r="A31" s="83"/>
      <c r="B31" s="83"/>
      <c r="C31" s="83"/>
      <c r="D31" s="83"/>
    </row>
    <row r="32" ht="14.25" hidden="1" customHeight="1" spans="1:4">
      <c r="A32" s="83"/>
      <c r="B32" s="83"/>
      <c r="C32" s="83"/>
      <c r="D32" s="83"/>
    </row>
    <row r="33" ht="14.25" hidden="1" customHeight="1" spans="1:4">
      <c r="A33" s="83"/>
      <c r="B33" s="83"/>
      <c r="C33" s="83"/>
      <c r="D33" s="83"/>
    </row>
    <row r="34" ht="14.25" hidden="1" customHeight="1" spans="1:4">
      <c r="A34" s="83"/>
      <c r="B34" s="83"/>
      <c r="C34" s="83"/>
      <c r="D34" s="83"/>
    </row>
    <row r="35" ht="18.75" customHeight="1" spans="1:4">
      <c r="A35" s="83"/>
      <c r="B35" s="83"/>
      <c r="C35" s="83"/>
      <c r="D35" s="83"/>
    </row>
  </sheetData>
  <mergeCells count="2">
    <mergeCell ref="A1:D1"/>
    <mergeCell ref="A2:D35"/>
  </mergeCells>
  <pageMargins left="0.707638888888889" right="0.707638888888889" top="1.37777777777778" bottom="0.747916666666667" header="0.313888888888889" footer="0.313888888888889"/>
  <pageSetup paperSize="9" scale="97"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O40"/>
  <sheetViews>
    <sheetView workbookViewId="0">
      <selection activeCell="F27" sqref="F27"/>
    </sheetView>
  </sheetViews>
  <sheetFormatPr defaultColWidth="9" defaultRowHeight="14.25"/>
  <cols>
    <col min="1" max="1" width="15.625" style="145" customWidth="1"/>
    <col min="2" max="2" width="49.375" style="128" customWidth="1"/>
    <col min="3" max="3" width="18.875" style="124" customWidth="1"/>
    <col min="4" max="16384" width="9" style="145"/>
  </cols>
  <sheetData>
    <row r="1" s="124" customFormat="1" ht="18.75" spans="1:2">
      <c r="A1" s="129" t="s">
        <v>2622</v>
      </c>
      <c r="B1" s="129"/>
    </row>
    <row r="2" s="124" customFormat="1" ht="24" spans="1:3">
      <c r="A2" s="130" t="s">
        <v>2623</v>
      </c>
      <c r="B2" s="130"/>
      <c r="C2" s="130"/>
    </row>
    <row r="3" s="124" customFormat="1" spans="1:3">
      <c r="A3" s="146"/>
      <c r="B3" s="147" t="s">
        <v>2</v>
      </c>
      <c r="C3" s="147"/>
    </row>
    <row r="4" s="142" customFormat="1" spans="1:237">
      <c r="A4" s="148" t="s">
        <v>145</v>
      </c>
      <c r="B4" s="149" t="s">
        <v>146</v>
      </c>
      <c r="C4" s="150" t="s">
        <v>61</v>
      </c>
      <c r="HZ4" s="159"/>
      <c r="IA4" s="159"/>
      <c r="IB4" s="159"/>
      <c r="IC4" s="159"/>
    </row>
    <row r="5" s="143" customFormat="1" spans="1:237">
      <c r="A5" s="151" t="s">
        <v>2624</v>
      </c>
      <c r="B5" s="152"/>
      <c r="C5" s="153">
        <f>C6+C12+C21+C29+C33+C38</f>
        <v>427842</v>
      </c>
      <c r="E5" s="154"/>
      <c r="HZ5" s="159"/>
      <c r="IA5" s="159"/>
      <c r="IB5" s="159"/>
      <c r="IC5" s="159"/>
    </row>
    <row r="6" s="144" customFormat="1" spans="1:249">
      <c r="A6" s="155">
        <v>208</v>
      </c>
      <c r="B6" s="155" t="s">
        <v>39</v>
      </c>
      <c r="C6" s="156">
        <v>4130</v>
      </c>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59"/>
      <c r="IA6" s="159"/>
      <c r="IB6" s="159"/>
      <c r="IC6" s="159"/>
      <c r="ID6" s="159"/>
      <c r="IE6" s="159"/>
      <c r="IF6" s="159"/>
      <c r="IG6" s="159"/>
      <c r="IH6" s="159"/>
      <c r="II6" s="159"/>
      <c r="IJ6" s="159"/>
      <c r="IK6" s="159"/>
      <c r="IL6" s="159"/>
      <c r="IM6" s="159"/>
      <c r="IN6" s="159"/>
      <c r="IO6" s="159"/>
    </row>
    <row r="7" s="143" customFormat="1" spans="1:237">
      <c r="A7" s="155" t="s">
        <v>2625</v>
      </c>
      <c r="B7" s="155" t="s">
        <v>1334</v>
      </c>
      <c r="C7" s="156">
        <v>3939</v>
      </c>
      <c r="HZ7" s="159"/>
      <c r="IA7" s="159"/>
      <c r="IB7" s="159"/>
      <c r="IC7" s="159"/>
    </row>
    <row r="8" s="143" customFormat="1" spans="1:237">
      <c r="A8" s="155" t="s">
        <v>2626</v>
      </c>
      <c r="B8" s="155" t="s">
        <v>1335</v>
      </c>
      <c r="C8" s="156">
        <v>2659</v>
      </c>
      <c r="HZ8" s="159"/>
      <c r="IA8" s="159"/>
      <c r="IB8" s="159"/>
      <c r="IC8" s="159"/>
    </row>
    <row r="9" s="144" customFormat="1" spans="1:249">
      <c r="A9" s="155" t="s">
        <v>2627</v>
      </c>
      <c r="B9" s="155" t="s">
        <v>1336</v>
      </c>
      <c r="C9" s="156">
        <v>1280</v>
      </c>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59"/>
      <c r="IA9" s="159"/>
      <c r="IB9" s="159"/>
      <c r="IC9" s="159"/>
      <c r="ID9" s="159"/>
      <c r="IE9" s="159"/>
      <c r="IF9" s="159"/>
      <c r="IG9" s="159"/>
      <c r="IH9" s="159"/>
      <c r="II9" s="159"/>
      <c r="IJ9" s="159"/>
      <c r="IK9" s="159"/>
      <c r="IL9" s="159"/>
      <c r="IM9" s="159"/>
      <c r="IN9" s="159"/>
      <c r="IO9" s="159"/>
    </row>
    <row r="10" s="143" customFormat="1" spans="1:237">
      <c r="A10" s="155" t="s">
        <v>2628</v>
      </c>
      <c r="B10" s="155" t="s">
        <v>1338</v>
      </c>
      <c r="C10" s="156">
        <v>191</v>
      </c>
      <c r="HZ10" s="159"/>
      <c r="IA10" s="159"/>
      <c r="IB10" s="159"/>
      <c r="IC10" s="159"/>
    </row>
    <row r="11" s="143" customFormat="1" spans="1:237">
      <c r="A11" s="155" t="s">
        <v>2629</v>
      </c>
      <c r="B11" s="155" t="s">
        <v>1336</v>
      </c>
      <c r="C11" s="156">
        <v>191</v>
      </c>
      <c r="HZ11" s="159"/>
      <c r="IA11" s="159"/>
      <c r="IB11" s="159"/>
      <c r="IC11" s="159"/>
    </row>
    <row r="12" s="143" customFormat="1" spans="1:237">
      <c r="A12" s="155">
        <v>212</v>
      </c>
      <c r="B12" s="157" t="s">
        <v>42</v>
      </c>
      <c r="C12" s="156">
        <v>389269</v>
      </c>
      <c r="HZ12" s="159"/>
      <c r="IA12" s="159"/>
      <c r="IB12" s="159"/>
      <c r="IC12" s="159"/>
    </row>
    <row r="13" s="143" customFormat="1" spans="1:237">
      <c r="A13" s="155" t="s">
        <v>2630</v>
      </c>
      <c r="B13" s="155" t="s">
        <v>1352</v>
      </c>
      <c r="C13" s="156">
        <v>367006</v>
      </c>
      <c r="HZ13" s="159"/>
      <c r="IA13" s="159"/>
      <c r="IB13" s="159"/>
      <c r="IC13" s="159"/>
    </row>
    <row r="14" s="143" customFormat="1" spans="1:237">
      <c r="A14" s="155" t="s">
        <v>2631</v>
      </c>
      <c r="B14" s="155" t="s">
        <v>1353</v>
      </c>
      <c r="C14" s="156">
        <v>10000</v>
      </c>
      <c r="HZ14" s="159"/>
      <c r="IA14" s="159"/>
      <c r="IB14" s="159"/>
      <c r="IC14" s="159"/>
    </row>
    <row r="15" s="144" customFormat="1" spans="1:249">
      <c r="A15" s="155" t="s">
        <v>2632</v>
      </c>
      <c r="B15" s="155" t="s">
        <v>1363</v>
      </c>
      <c r="C15" s="156">
        <v>357006</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59"/>
      <c r="IA15" s="159"/>
      <c r="IB15" s="159"/>
      <c r="IC15" s="159"/>
      <c r="ID15" s="159"/>
      <c r="IE15" s="159"/>
      <c r="IF15" s="159"/>
      <c r="IG15" s="159"/>
      <c r="IH15" s="159"/>
      <c r="II15" s="159"/>
      <c r="IJ15" s="159"/>
      <c r="IK15" s="159"/>
      <c r="IL15" s="159"/>
      <c r="IM15" s="159"/>
      <c r="IN15" s="159"/>
      <c r="IO15" s="159"/>
    </row>
    <row r="16" s="142" customFormat="1" spans="1:237">
      <c r="A16" s="155" t="s">
        <v>2633</v>
      </c>
      <c r="B16" s="155" t="s">
        <v>1366</v>
      </c>
      <c r="C16" s="156">
        <v>209</v>
      </c>
      <c r="HZ16" s="159"/>
      <c r="IA16" s="159"/>
      <c r="IB16" s="159"/>
      <c r="IC16" s="159"/>
    </row>
    <row r="17" s="143" customFormat="1" spans="1:237">
      <c r="A17" s="155" t="s">
        <v>2634</v>
      </c>
      <c r="B17" s="155" t="s">
        <v>1367</v>
      </c>
      <c r="C17" s="156">
        <v>20574</v>
      </c>
      <c r="HZ17" s="159"/>
      <c r="IA17" s="159"/>
      <c r="IB17" s="159"/>
      <c r="IC17" s="159"/>
    </row>
    <row r="18" s="143" customFormat="1" spans="1:237">
      <c r="A18" s="155" t="s">
        <v>2635</v>
      </c>
      <c r="B18" s="155" t="s">
        <v>1372</v>
      </c>
      <c r="C18" s="156">
        <v>20574</v>
      </c>
      <c r="HZ18" s="159"/>
      <c r="IA18" s="159"/>
      <c r="IB18" s="159"/>
      <c r="IC18" s="159"/>
    </row>
    <row r="19" s="143" customFormat="1" spans="1:237">
      <c r="A19" s="155" t="s">
        <v>2636</v>
      </c>
      <c r="B19" s="155" t="s">
        <v>1373</v>
      </c>
      <c r="C19" s="156">
        <v>1480</v>
      </c>
      <c r="HZ19" s="159"/>
      <c r="IA19" s="159"/>
      <c r="IB19" s="159"/>
      <c r="IC19" s="159"/>
    </row>
    <row r="20" s="143" customFormat="1" spans="1:237">
      <c r="A20" s="155" t="s">
        <v>2637</v>
      </c>
      <c r="B20" s="155" t="s">
        <v>1376</v>
      </c>
      <c r="C20" s="156">
        <v>1480</v>
      </c>
      <c r="HZ20" s="159"/>
      <c r="IA20" s="159"/>
      <c r="IB20" s="159"/>
      <c r="IC20" s="159"/>
    </row>
    <row r="21" s="143" customFormat="1" spans="1:237">
      <c r="A21" s="155">
        <v>213</v>
      </c>
      <c r="B21" s="155" t="s">
        <v>43</v>
      </c>
      <c r="C21" s="156">
        <v>4441</v>
      </c>
      <c r="HZ21" s="159"/>
      <c r="IA21" s="159"/>
      <c r="IB21" s="159"/>
      <c r="IC21" s="159"/>
    </row>
    <row r="22" s="143" customFormat="1" spans="1:237">
      <c r="A22" s="155" t="s">
        <v>2638</v>
      </c>
      <c r="B22" s="155" t="s">
        <v>1399</v>
      </c>
      <c r="C22" s="156">
        <v>1610</v>
      </c>
      <c r="HZ22" s="159"/>
      <c r="IA22" s="159"/>
      <c r="IB22" s="159"/>
      <c r="IC22" s="159"/>
    </row>
    <row r="23" s="143" customFormat="1" spans="1:237">
      <c r="A23" s="155" t="s">
        <v>2639</v>
      </c>
      <c r="B23" s="155" t="s">
        <v>1336</v>
      </c>
      <c r="C23" s="156">
        <v>1610</v>
      </c>
      <c r="HZ23" s="159"/>
      <c r="IA23" s="159"/>
      <c r="IB23" s="159"/>
      <c r="IC23" s="159"/>
    </row>
    <row r="24" s="142" customFormat="1" spans="1:237">
      <c r="A24" s="155" t="s">
        <v>2640</v>
      </c>
      <c r="B24" s="155" t="s">
        <v>1403</v>
      </c>
      <c r="C24" s="156">
        <v>830</v>
      </c>
      <c r="HZ24" s="159"/>
      <c r="IA24" s="159"/>
      <c r="IB24" s="159"/>
      <c r="IC24" s="159"/>
    </row>
    <row r="25" s="143" customFormat="1" spans="1:237">
      <c r="A25" s="155" t="s">
        <v>2641</v>
      </c>
      <c r="B25" s="155" t="s">
        <v>1336</v>
      </c>
      <c r="C25" s="156">
        <v>710</v>
      </c>
      <c r="HZ25" s="159"/>
      <c r="IA25" s="159"/>
      <c r="IB25" s="159"/>
      <c r="IC25" s="159"/>
    </row>
    <row r="26" s="144" customFormat="1" spans="1:249">
      <c r="A26" s="155" t="s">
        <v>2642</v>
      </c>
      <c r="B26" s="155" t="s">
        <v>1405</v>
      </c>
      <c r="C26" s="156">
        <v>120</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2"/>
      <c r="FP26" s="142"/>
      <c r="FQ26" s="142"/>
      <c r="FR26" s="142"/>
      <c r="FS26" s="142"/>
      <c r="FT26" s="142"/>
      <c r="FU26" s="142"/>
      <c r="FV26" s="142"/>
      <c r="FW26" s="142"/>
      <c r="FX26" s="142"/>
      <c r="FY26" s="142"/>
      <c r="FZ26" s="142"/>
      <c r="GA26" s="142"/>
      <c r="GB26" s="142"/>
      <c r="GC26" s="142"/>
      <c r="GD26" s="142"/>
      <c r="GE26" s="142"/>
      <c r="GF26" s="142"/>
      <c r="GG26" s="142"/>
      <c r="GH26" s="142"/>
      <c r="GI26" s="142"/>
      <c r="GJ26" s="142"/>
      <c r="GK26" s="142"/>
      <c r="GL26" s="142"/>
      <c r="GM26" s="142"/>
      <c r="GN26" s="142"/>
      <c r="GO26" s="142"/>
      <c r="GP26" s="142"/>
      <c r="GQ26" s="142"/>
      <c r="GR26" s="142"/>
      <c r="GS26" s="142"/>
      <c r="GT26" s="142"/>
      <c r="GU26" s="142"/>
      <c r="GV26" s="142"/>
      <c r="GW26" s="142"/>
      <c r="GX26" s="142"/>
      <c r="GY26" s="142"/>
      <c r="GZ26" s="142"/>
      <c r="HA26" s="142"/>
      <c r="HB26" s="142"/>
      <c r="HC26" s="142"/>
      <c r="HD26" s="142"/>
      <c r="HE26" s="142"/>
      <c r="HF26" s="142"/>
      <c r="HG26" s="142"/>
      <c r="HH26" s="142"/>
      <c r="HI26" s="142"/>
      <c r="HJ26" s="142"/>
      <c r="HK26" s="142"/>
      <c r="HL26" s="142"/>
      <c r="HM26" s="142"/>
      <c r="HN26" s="142"/>
      <c r="HO26" s="142"/>
      <c r="HP26" s="142"/>
      <c r="HQ26" s="142"/>
      <c r="HR26" s="142"/>
      <c r="HS26" s="142"/>
      <c r="HT26" s="142"/>
      <c r="HU26" s="142"/>
      <c r="HV26" s="142"/>
      <c r="HW26" s="142"/>
      <c r="HX26" s="142"/>
      <c r="HY26" s="142"/>
      <c r="HZ26" s="159"/>
      <c r="IA26" s="159"/>
      <c r="IB26" s="159"/>
      <c r="IC26" s="159"/>
      <c r="ID26" s="159"/>
      <c r="IE26" s="159"/>
      <c r="IF26" s="159"/>
      <c r="IG26" s="159"/>
      <c r="IH26" s="159"/>
      <c r="II26" s="159"/>
      <c r="IJ26" s="159"/>
      <c r="IK26" s="159"/>
      <c r="IL26" s="159"/>
      <c r="IM26" s="159"/>
      <c r="IN26" s="159"/>
      <c r="IO26" s="159"/>
    </row>
    <row r="27" s="143" customFormat="1" spans="1:237">
      <c r="A27" s="155" t="s">
        <v>2643</v>
      </c>
      <c r="B27" s="155" t="s">
        <v>1406</v>
      </c>
      <c r="C27" s="156">
        <v>2001</v>
      </c>
      <c r="HZ27" s="159"/>
      <c r="IA27" s="159"/>
      <c r="IB27" s="159"/>
      <c r="IC27" s="159"/>
    </row>
    <row r="28" s="143" customFormat="1" spans="1:237">
      <c r="A28" s="155" t="s">
        <v>2644</v>
      </c>
      <c r="B28" s="155" t="s">
        <v>1407</v>
      </c>
      <c r="C28" s="156">
        <v>2001</v>
      </c>
      <c r="HZ28" s="159"/>
      <c r="IA28" s="159"/>
      <c r="IB28" s="159"/>
      <c r="IC28" s="159"/>
    </row>
    <row r="29" s="143" customFormat="1" spans="1:237">
      <c r="A29" s="155">
        <v>229</v>
      </c>
      <c r="B29" s="155" t="s">
        <v>53</v>
      </c>
      <c r="C29" s="156">
        <v>241</v>
      </c>
      <c r="HZ29" s="159"/>
      <c r="IA29" s="159"/>
      <c r="IB29" s="159"/>
      <c r="IC29" s="159"/>
    </row>
    <row r="30" s="143" customFormat="1" spans="1:237">
      <c r="A30" s="155" t="s">
        <v>2645</v>
      </c>
      <c r="B30" s="155" t="s">
        <v>1482</v>
      </c>
      <c r="C30" s="156">
        <v>241</v>
      </c>
      <c r="HZ30" s="159"/>
      <c r="IA30" s="159"/>
      <c r="IB30" s="159"/>
      <c r="IC30" s="159"/>
    </row>
    <row r="31" s="143" customFormat="1" spans="1:237">
      <c r="A31" s="155" t="s">
        <v>2646</v>
      </c>
      <c r="B31" s="155" t="s">
        <v>1485</v>
      </c>
      <c r="C31" s="156">
        <v>173</v>
      </c>
      <c r="HZ31" s="159"/>
      <c r="IA31" s="159"/>
      <c r="IB31" s="159"/>
      <c r="IC31" s="159"/>
    </row>
    <row r="32" s="143" customFormat="1" spans="1:237">
      <c r="A32" s="155" t="s">
        <v>2647</v>
      </c>
      <c r="B32" s="155" t="s">
        <v>1488</v>
      </c>
      <c r="C32" s="156">
        <v>68</v>
      </c>
      <c r="HZ32" s="159"/>
      <c r="IA32" s="159"/>
      <c r="IB32" s="159"/>
      <c r="IC32" s="159"/>
    </row>
    <row r="33" s="143" customFormat="1" spans="1:237">
      <c r="A33" s="155">
        <v>232</v>
      </c>
      <c r="B33" s="158" t="s">
        <v>1159</v>
      </c>
      <c r="C33" s="156">
        <v>29756</v>
      </c>
      <c r="HZ33" s="159"/>
      <c r="IA33" s="159"/>
      <c r="IB33" s="159"/>
      <c r="IC33" s="159"/>
    </row>
    <row r="34" s="144" customFormat="1" spans="1:249">
      <c r="A34" s="155" t="s">
        <v>2648</v>
      </c>
      <c r="B34" s="155" t="s">
        <v>1494</v>
      </c>
      <c r="C34" s="156">
        <v>29756</v>
      </c>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2"/>
      <c r="CV34" s="142"/>
      <c r="CW34" s="142"/>
      <c r="CX34" s="142"/>
      <c r="CY34" s="142"/>
      <c r="CZ34" s="142"/>
      <c r="DA34" s="142"/>
      <c r="DB34" s="142"/>
      <c r="DC34" s="142"/>
      <c r="DD34" s="142"/>
      <c r="DE34" s="142"/>
      <c r="DF34" s="142"/>
      <c r="DG34" s="142"/>
      <c r="DH34" s="142"/>
      <c r="DI34" s="142"/>
      <c r="DJ34" s="142"/>
      <c r="DK34" s="142"/>
      <c r="DL34" s="142"/>
      <c r="DM34" s="142"/>
      <c r="DN34" s="142"/>
      <c r="DO34" s="142"/>
      <c r="DP34" s="142"/>
      <c r="DQ34" s="142"/>
      <c r="DR34" s="142"/>
      <c r="DS34" s="142"/>
      <c r="DT34" s="142"/>
      <c r="DU34" s="142"/>
      <c r="DV34" s="142"/>
      <c r="DW34" s="142"/>
      <c r="DX34" s="142"/>
      <c r="DY34" s="142"/>
      <c r="DZ34" s="142"/>
      <c r="EA34" s="142"/>
      <c r="EB34" s="142"/>
      <c r="EC34" s="142"/>
      <c r="ED34" s="142"/>
      <c r="EE34" s="142"/>
      <c r="EF34" s="142"/>
      <c r="EG34" s="142"/>
      <c r="EH34" s="142"/>
      <c r="EI34" s="142"/>
      <c r="EJ34" s="142"/>
      <c r="EK34" s="142"/>
      <c r="EL34" s="142"/>
      <c r="EM34" s="142"/>
      <c r="EN34" s="142"/>
      <c r="EO34" s="142"/>
      <c r="EP34" s="142"/>
      <c r="EQ34" s="142"/>
      <c r="ER34" s="142"/>
      <c r="ES34" s="142"/>
      <c r="ET34" s="142"/>
      <c r="EU34" s="142"/>
      <c r="EV34" s="142"/>
      <c r="EW34" s="142"/>
      <c r="EX34" s="142"/>
      <c r="EY34" s="142"/>
      <c r="EZ34" s="142"/>
      <c r="FA34" s="142"/>
      <c r="FB34" s="142"/>
      <c r="FC34" s="142"/>
      <c r="FD34" s="142"/>
      <c r="FE34" s="142"/>
      <c r="FF34" s="142"/>
      <c r="FG34" s="142"/>
      <c r="FH34" s="142"/>
      <c r="FI34" s="142"/>
      <c r="FJ34" s="142"/>
      <c r="FK34" s="142"/>
      <c r="FL34" s="142"/>
      <c r="FM34" s="142"/>
      <c r="FN34" s="142"/>
      <c r="FO34" s="142"/>
      <c r="FP34" s="142"/>
      <c r="FQ34" s="142"/>
      <c r="FR34" s="142"/>
      <c r="FS34" s="142"/>
      <c r="FT34" s="142"/>
      <c r="FU34" s="142"/>
      <c r="FV34" s="142"/>
      <c r="FW34" s="142"/>
      <c r="FX34" s="142"/>
      <c r="FY34" s="142"/>
      <c r="FZ34" s="142"/>
      <c r="GA34" s="142"/>
      <c r="GB34" s="142"/>
      <c r="GC34" s="142"/>
      <c r="GD34" s="142"/>
      <c r="GE34" s="142"/>
      <c r="GF34" s="142"/>
      <c r="GG34" s="142"/>
      <c r="GH34" s="142"/>
      <c r="GI34" s="142"/>
      <c r="GJ34" s="142"/>
      <c r="GK34" s="142"/>
      <c r="GL34" s="142"/>
      <c r="GM34" s="142"/>
      <c r="GN34" s="142"/>
      <c r="GO34" s="142"/>
      <c r="GP34" s="142"/>
      <c r="GQ34" s="142"/>
      <c r="GR34" s="142"/>
      <c r="GS34" s="142"/>
      <c r="GT34" s="142"/>
      <c r="GU34" s="142"/>
      <c r="GV34" s="142"/>
      <c r="GW34" s="142"/>
      <c r="GX34" s="142"/>
      <c r="GY34" s="142"/>
      <c r="GZ34" s="142"/>
      <c r="HA34" s="142"/>
      <c r="HB34" s="142"/>
      <c r="HC34" s="142"/>
      <c r="HD34" s="142"/>
      <c r="HE34" s="142"/>
      <c r="HF34" s="142"/>
      <c r="HG34" s="142"/>
      <c r="HH34" s="142"/>
      <c r="HI34" s="142"/>
      <c r="HJ34" s="142"/>
      <c r="HK34" s="142"/>
      <c r="HL34" s="142"/>
      <c r="HM34" s="142"/>
      <c r="HN34" s="142"/>
      <c r="HO34" s="142"/>
      <c r="HP34" s="142"/>
      <c r="HQ34" s="142"/>
      <c r="HR34" s="142"/>
      <c r="HS34" s="142"/>
      <c r="HT34" s="142"/>
      <c r="HU34" s="142"/>
      <c r="HV34" s="142"/>
      <c r="HW34" s="142"/>
      <c r="HX34" s="142"/>
      <c r="HY34" s="142"/>
      <c r="HZ34" s="159"/>
      <c r="IA34" s="159"/>
      <c r="IB34" s="159"/>
      <c r="IC34" s="159"/>
      <c r="ID34" s="159"/>
      <c r="IE34" s="159"/>
      <c r="IF34" s="159"/>
      <c r="IG34" s="159"/>
      <c r="IH34" s="159"/>
      <c r="II34" s="159"/>
      <c r="IJ34" s="159"/>
      <c r="IK34" s="159"/>
      <c r="IL34" s="159"/>
      <c r="IM34" s="159"/>
      <c r="IN34" s="159"/>
      <c r="IO34" s="159"/>
    </row>
    <row r="35" s="143" customFormat="1" spans="1:249">
      <c r="A35" s="155" t="s">
        <v>2649</v>
      </c>
      <c r="B35" s="155" t="s">
        <v>1498</v>
      </c>
      <c r="C35" s="156">
        <v>18301</v>
      </c>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142"/>
      <c r="GZ35" s="142"/>
      <c r="HA35" s="142"/>
      <c r="HB35" s="142"/>
      <c r="HC35" s="142"/>
      <c r="HD35" s="142"/>
      <c r="HE35" s="142"/>
      <c r="HF35" s="142"/>
      <c r="HG35" s="142"/>
      <c r="HH35" s="142"/>
      <c r="HI35" s="142"/>
      <c r="HJ35" s="142"/>
      <c r="HK35" s="142"/>
      <c r="HL35" s="142"/>
      <c r="HM35" s="142"/>
      <c r="HN35" s="142"/>
      <c r="HO35" s="142"/>
      <c r="HP35" s="142"/>
      <c r="HQ35" s="142"/>
      <c r="HR35" s="142"/>
      <c r="HS35" s="142"/>
      <c r="HT35" s="142"/>
      <c r="HU35" s="142"/>
      <c r="HV35" s="142"/>
      <c r="HW35" s="142"/>
      <c r="HX35" s="142"/>
      <c r="HY35" s="142"/>
      <c r="HZ35" s="159"/>
      <c r="IA35" s="159"/>
      <c r="IB35" s="159"/>
      <c r="IC35" s="159"/>
      <c r="ID35" s="159"/>
      <c r="IE35" s="159"/>
      <c r="IF35" s="159"/>
      <c r="IG35" s="159"/>
      <c r="IH35" s="159"/>
      <c r="II35" s="159"/>
      <c r="IJ35" s="159"/>
      <c r="IK35" s="159"/>
      <c r="IL35" s="159"/>
      <c r="IM35" s="159"/>
      <c r="IN35" s="159"/>
      <c r="IO35" s="159"/>
    </row>
    <row r="36" s="143" customFormat="1" spans="1:249">
      <c r="A36" s="155" t="s">
        <v>2650</v>
      </c>
      <c r="B36" s="155" t="s">
        <v>1506</v>
      </c>
      <c r="C36" s="156">
        <v>2590</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142"/>
      <c r="EJ36" s="142"/>
      <c r="EK36" s="142"/>
      <c r="EL36" s="142"/>
      <c r="EM36" s="142"/>
      <c r="EN36" s="142"/>
      <c r="EO36" s="142"/>
      <c r="EP36" s="142"/>
      <c r="EQ36" s="142"/>
      <c r="ER36" s="142"/>
      <c r="ES36" s="142"/>
      <c r="ET36" s="142"/>
      <c r="EU36" s="142"/>
      <c r="EV36" s="142"/>
      <c r="EW36" s="142"/>
      <c r="EX36" s="142"/>
      <c r="EY36" s="142"/>
      <c r="EZ36" s="142"/>
      <c r="FA36" s="142"/>
      <c r="FB36" s="142"/>
      <c r="FC36" s="142"/>
      <c r="FD36" s="142"/>
      <c r="FE36" s="142"/>
      <c r="FF36" s="142"/>
      <c r="FG36" s="142"/>
      <c r="FH36" s="142"/>
      <c r="FI36" s="142"/>
      <c r="FJ36" s="142"/>
      <c r="FK36" s="142"/>
      <c r="FL36" s="142"/>
      <c r="FM36" s="142"/>
      <c r="FN36" s="142"/>
      <c r="FO36" s="142"/>
      <c r="FP36" s="142"/>
      <c r="FQ36" s="142"/>
      <c r="FR36" s="142"/>
      <c r="FS36" s="142"/>
      <c r="FT36" s="142"/>
      <c r="FU36" s="142"/>
      <c r="FV36" s="142"/>
      <c r="FW36" s="142"/>
      <c r="FX36" s="142"/>
      <c r="FY36" s="142"/>
      <c r="FZ36" s="142"/>
      <c r="GA36" s="142"/>
      <c r="GB36" s="142"/>
      <c r="GC36" s="142"/>
      <c r="GD36" s="142"/>
      <c r="GE36" s="142"/>
      <c r="GF36" s="142"/>
      <c r="GG36" s="142"/>
      <c r="GH36" s="142"/>
      <c r="GI36" s="142"/>
      <c r="GJ36" s="142"/>
      <c r="GK36" s="142"/>
      <c r="GL36" s="142"/>
      <c r="GM36" s="142"/>
      <c r="GN36" s="142"/>
      <c r="GO36" s="142"/>
      <c r="GP36" s="142"/>
      <c r="GQ36" s="142"/>
      <c r="GR36" s="142"/>
      <c r="GS36" s="142"/>
      <c r="GT36" s="142"/>
      <c r="GU36" s="142"/>
      <c r="GV36" s="142"/>
      <c r="GW36" s="142"/>
      <c r="GX36" s="142"/>
      <c r="GY36" s="142"/>
      <c r="GZ36" s="142"/>
      <c r="HA36" s="142"/>
      <c r="HB36" s="142"/>
      <c r="HC36" s="142"/>
      <c r="HD36" s="142"/>
      <c r="HE36" s="142"/>
      <c r="HF36" s="142"/>
      <c r="HG36" s="142"/>
      <c r="HH36" s="142"/>
      <c r="HI36" s="142"/>
      <c r="HJ36" s="142"/>
      <c r="HK36" s="142"/>
      <c r="HL36" s="142"/>
      <c r="HM36" s="142"/>
      <c r="HN36" s="142"/>
      <c r="HO36" s="142"/>
      <c r="HP36" s="142"/>
      <c r="HQ36" s="142"/>
      <c r="HR36" s="142"/>
      <c r="HS36" s="142"/>
      <c r="HT36" s="142"/>
      <c r="HU36" s="142"/>
      <c r="HV36" s="142"/>
      <c r="HW36" s="142"/>
      <c r="HX36" s="142"/>
      <c r="HY36" s="142"/>
      <c r="HZ36" s="159"/>
      <c r="IA36" s="159"/>
      <c r="IB36" s="159"/>
      <c r="IC36" s="159"/>
      <c r="ID36" s="159"/>
      <c r="IE36" s="159"/>
      <c r="IF36" s="159"/>
      <c r="IG36" s="159"/>
      <c r="IH36" s="159"/>
      <c r="II36" s="159"/>
      <c r="IJ36" s="159"/>
      <c r="IK36" s="159"/>
      <c r="IL36" s="159"/>
      <c r="IM36" s="159"/>
      <c r="IN36" s="159"/>
      <c r="IO36" s="159"/>
    </row>
    <row r="37" s="143" customFormat="1" spans="1:237">
      <c r="A37" s="155" t="s">
        <v>2651</v>
      </c>
      <c r="B37" s="155" t="s">
        <v>1509</v>
      </c>
      <c r="C37" s="156">
        <v>8865</v>
      </c>
      <c r="HZ37" s="159"/>
      <c r="IA37" s="159"/>
      <c r="IB37" s="159"/>
      <c r="IC37" s="159"/>
    </row>
    <row r="38" s="143" customFormat="1" spans="1:237">
      <c r="A38" s="155">
        <v>233</v>
      </c>
      <c r="B38" s="158" t="s">
        <v>55</v>
      </c>
      <c r="C38" s="156">
        <v>5</v>
      </c>
      <c r="HZ38" s="159"/>
      <c r="IA38" s="159"/>
      <c r="IB38" s="159"/>
      <c r="IC38" s="159"/>
    </row>
    <row r="39" s="143" customFormat="1" spans="1:237">
      <c r="A39" s="155" t="s">
        <v>2652</v>
      </c>
      <c r="B39" s="155" t="s">
        <v>1511</v>
      </c>
      <c r="C39" s="156">
        <v>5</v>
      </c>
      <c r="HZ39" s="159"/>
      <c r="IA39" s="159"/>
      <c r="IB39" s="159"/>
      <c r="IC39" s="159"/>
    </row>
    <row r="40" s="143" customFormat="1" spans="1:237">
      <c r="A40" s="155" t="s">
        <v>2653</v>
      </c>
      <c r="B40" s="155" t="s">
        <v>1515</v>
      </c>
      <c r="C40" s="156">
        <v>5</v>
      </c>
      <c r="HZ40" s="159"/>
      <c r="IA40" s="159"/>
      <c r="IB40" s="159"/>
      <c r="IC40" s="159"/>
    </row>
  </sheetData>
  <mergeCells count="4">
    <mergeCell ref="A1:B1"/>
    <mergeCell ref="A2:C2"/>
    <mergeCell ref="B3:C3"/>
    <mergeCell ref="A5:B5"/>
  </mergeCells>
  <printOptions horizontalCentered="1"/>
  <pageMargins left="0.235416666666667" right="0.235416666666667" top="0.313888888888889" bottom="0.313888888888889" header="0.313888888888889" footer="0.313888888888889"/>
  <pageSetup paperSize="9" scale="84" fitToWidth="0" fitToHeight="0" orientation="portrait" blackAndWhite="1"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0"/>
  <sheetViews>
    <sheetView showZeros="0" workbookViewId="0">
      <selection activeCell="C13" sqref="C13"/>
    </sheetView>
  </sheetViews>
  <sheetFormatPr defaultColWidth="9" defaultRowHeight="20.1" customHeight="1" outlineLevelCol="4"/>
  <cols>
    <col min="1" max="1" width="39.25" style="125" customWidth="1"/>
    <col min="2" max="2" width="11.875" style="126" customWidth="1"/>
    <col min="3" max="3" width="40.125" style="127" customWidth="1"/>
    <col min="4" max="4" width="11.625" style="128" customWidth="1"/>
    <col min="5" max="5" width="13" style="124" customWidth="1"/>
    <col min="6" max="16384" width="9" style="124"/>
  </cols>
  <sheetData>
    <row r="1" customHeight="1" spans="1:4">
      <c r="A1" s="129" t="s">
        <v>2654</v>
      </c>
      <c r="B1" s="129"/>
      <c r="C1" s="129"/>
      <c r="D1" s="129"/>
    </row>
    <row r="2" ht="29.25" customHeight="1" spans="1:4">
      <c r="A2" s="130" t="s">
        <v>2655</v>
      </c>
      <c r="B2" s="130"/>
      <c r="C2" s="130"/>
      <c r="D2" s="130"/>
    </row>
    <row r="3" customHeight="1" spans="1:4">
      <c r="A3" s="131"/>
      <c r="B3" s="131"/>
      <c r="C3" s="131"/>
      <c r="D3" s="132" t="s">
        <v>2</v>
      </c>
    </row>
    <row r="4" s="124" customFormat="1" ht="24" customHeight="1" spans="1:4">
      <c r="A4" s="133" t="s">
        <v>1549</v>
      </c>
      <c r="B4" s="134" t="s">
        <v>61</v>
      </c>
      <c r="C4" s="133" t="s">
        <v>1174</v>
      </c>
      <c r="D4" s="134" t="s">
        <v>61</v>
      </c>
    </row>
    <row r="5" s="124" customFormat="1" ht="33.75" customHeight="1" spans="1:5">
      <c r="A5" s="135" t="s">
        <v>117</v>
      </c>
      <c r="B5" s="136">
        <f>SUM(B6:B9)</f>
        <v>22877</v>
      </c>
      <c r="C5" s="137" t="s">
        <v>119</v>
      </c>
      <c r="D5" s="136">
        <f>SUM(D6:D9)</f>
        <v>206035</v>
      </c>
      <c r="E5" s="126"/>
    </row>
    <row r="6" s="124" customFormat="1" ht="33.75" customHeight="1" spans="1:5">
      <c r="A6" s="101" t="s">
        <v>1550</v>
      </c>
      <c r="B6" s="122">
        <v>8847</v>
      </c>
      <c r="C6" s="101" t="s">
        <v>1551</v>
      </c>
      <c r="D6" s="122">
        <v>18000</v>
      </c>
      <c r="E6" s="138"/>
    </row>
    <row r="7" s="124" customFormat="1" ht="33.75" customHeight="1" spans="1:5">
      <c r="A7" s="101" t="s">
        <v>1552</v>
      </c>
      <c r="B7" s="139"/>
      <c r="C7" s="101" t="s">
        <v>1556</v>
      </c>
      <c r="D7" s="139">
        <v>35</v>
      </c>
      <c r="E7" s="138"/>
    </row>
    <row r="8" s="124" customFormat="1" ht="33.75" customHeight="1" spans="1:4">
      <c r="A8" s="101" t="s">
        <v>1554</v>
      </c>
      <c r="B8" s="139">
        <v>14030</v>
      </c>
      <c r="C8" s="101" t="s">
        <v>1555</v>
      </c>
      <c r="D8" s="139">
        <v>188000</v>
      </c>
    </row>
    <row r="9" s="124" customFormat="1" ht="33.75" customHeight="1" spans="1:4">
      <c r="A9" s="140"/>
      <c r="B9" s="139"/>
      <c r="C9" s="101" t="s">
        <v>1557</v>
      </c>
      <c r="D9" s="139"/>
    </row>
    <row r="10" s="124" customFormat="1" ht="27" customHeight="1" spans="1:4">
      <c r="A10" s="141" t="s">
        <v>2656</v>
      </c>
      <c r="B10" s="141"/>
      <c r="C10" s="141"/>
      <c r="D10" s="141"/>
    </row>
  </sheetData>
  <mergeCells count="5">
    <mergeCell ref="A1:B1"/>
    <mergeCell ref="C1:D1"/>
    <mergeCell ref="A2:D2"/>
    <mergeCell ref="A3:C3"/>
    <mergeCell ref="A10:D10"/>
  </mergeCells>
  <printOptions horizontalCentered="1"/>
  <pageMargins left="0.15625" right="0.15625" top="0.511805555555556" bottom="0.313888888888889" header="0.313888888888889" footer="0.313888888888889"/>
  <pageSetup paperSize="9" scale="85" orientation="portrait" blackAndWhite="1"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4"/>
  <sheetViews>
    <sheetView showZeros="0" zoomScale="115" zoomScaleNormal="115" topLeftCell="A7" workbookViewId="0">
      <selection activeCell="A20" sqref="A20"/>
    </sheetView>
  </sheetViews>
  <sheetFormatPr defaultColWidth="12.75" defaultRowHeight="13.5" outlineLevelCol="5"/>
  <cols>
    <col min="1" max="1" width="29.625" style="74" customWidth="1"/>
    <col min="2" max="2" width="13.5" style="85" customWidth="1"/>
    <col min="3" max="3" width="35.5" style="86" customWidth="1"/>
    <col min="4" max="4" width="13.5" style="87" customWidth="1"/>
    <col min="5" max="5" width="9" style="74" customWidth="1"/>
    <col min="6" max="6" width="11.25" style="74" customWidth="1"/>
    <col min="7" max="250" width="9" style="74" customWidth="1"/>
    <col min="251" max="251" width="29.625" style="74" customWidth="1"/>
    <col min="252" max="252" width="12.75" style="74"/>
    <col min="253" max="253" width="29.75" style="74" customWidth="1"/>
    <col min="254" max="254" width="17" style="74" customWidth="1"/>
    <col min="255" max="255" width="37" style="74" customWidth="1"/>
    <col min="256" max="256" width="17.375" style="74" customWidth="1"/>
    <col min="257" max="506" width="9" style="74" customWidth="1"/>
    <col min="507" max="507" width="29.625" style="74" customWidth="1"/>
    <col min="508" max="508" width="12.75" style="74"/>
    <col min="509" max="509" width="29.75" style="74" customWidth="1"/>
    <col min="510" max="510" width="17" style="74" customWidth="1"/>
    <col min="511" max="511" width="37" style="74" customWidth="1"/>
    <col min="512" max="512" width="17.375" style="74" customWidth="1"/>
    <col min="513" max="762" width="9" style="74" customWidth="1"/>
    <col min="763" max="763" width="29.625" style="74" customWidth="1"/>
    <col min="764" max="764" width="12.75" style="74"/>
    <col min="765" max="765" width="29.75" style="74" customWidth="1"/>
    <col min="766" max="766" width="17" style="74" customWidth="1"/>
    <col min="767" max="767" width="37" style="74" customWidth="1"/>
    <col min="768" max="768" width="17.375" style="74" customWidth="1"/>
    <col min="769" max="1018" width="9" style="74" customWidth="1"/>
    <col min="1019" max="1019" width="29.625" style="74" customWidth="1"/>
    <col min="1020" max="1020" width="12.75" style="74"/>
    <col min="1021" max="1021" width="29.75" style="74" customWidth="1"/>
    <col min="1022" max="1022" width="17" style="74" customWidth="1"/>
    <col min="1023" max="1023" width="37" style="74" customWidth="1"/>
    <col min="1024" max="1024" width="17.375" style="74" customWidth="1"/>
    <col min="1025" max="1274" width="9" style="74" customWidth="1"/>
    <col min="1275" max="1275" width="29.625" style="74" customWidth="1"/>
    <col min="1276" max="1276" width="12.75" style="74"/>
    <col min="1277" max="1277" width="29.75" style="74" customWidth="1"/>
    <col min="1278" max="1278" width="17" style="74" customWidth="1"/>
    <col min="1279" max="1279" width="37" style="74" customWidth="1"/>
    <col min="1280" max="1280" width="17.375" style="74" customWidth="1"/>
    <col min="1281" max="1530" width="9" style="74" customWidth="1"/>
    <col min="1531" max="1531" width="29.625" style="74" customWidth="1"/>
    <col min="1532" max="1532" width="12.75" style="74"/>
    <col min="1533" max="1533" width="29.75" style="74" customWidth="1"/>
    <col min="1534" max="1534" width="17" style="74" customWidth="1"/>
    <col min="1535" max="1535" width="37" style="74" customWidth="1"/>
    <col min="1536" max="1536" width="17.375" style="74" customWidth="1"/>
    <col min="1537" max="1786" width="9" style="74" customWidth="1"/>
    <col min="1787" max="1787" width="29.625" style="74" customWidth="1"/>
    <col min="1788" max="1788" width="12.75" style="74"/>
    <col min="1789" max="1789" width="29.75" style="74" customWidth="1"/>
    <col min="1790" max="1790" width="17" style="74" customWidth="1"/>
    <col min="1791" max="1791" width="37" style="74" customWidth="1"/>
    <col min="1792" max="1792" width="17.375" style="74" customWidth="1"/>
    <col min="1793" max="2042" width="9" style="74" customWidth="1"/>
    <col min="2043" max="2043" width="29.625" style="74" customWidth="1"/>
    <col min="2044" max="2044" width="12.75" style="74"/>
    <col min="2045" max="2045" width="29.75" style="74" customWidth="1"/>
    <col min="2046" max="2046" width="17" style="74" customWidth="1"/>
    <col min="2047" max="2047" width="37" style="74" customWidth="1"/>
    <col min="2048" max="2048" width="17.375" style="74" customWidth="1"/>
    <col min="2049" max="2298" width="9" style="74" customWidth="1"/>
    <col min="2299" max="2299" width="29.625" style="74" customWidth="1"/>
    <col min="2300" max="2300" width="12.75" style="74"/>
    <col min="2301" max="2301" width="29.75" style="74" customWidth="1"/>
    <col min="2302" max="2302" width="17" style="74" customWidth="1"/>
    <col min="2303" max="2303" width="37" style="74" customWidth="1"/>
    <col min="2304" max="2304" width="17.375" style="74" customWidth="1"/>
    <col min="2305" max="2554" width="9" style="74" customWidth="1"/>
    <col min="2555" max="2555" width="29.625" style="74" customWidth="1"/>
    <col min="2556" max="2556" width="12.75" style="74"/>
    <col min="2557" max="2557" width="29.75" style="74" customWidth="1"/>
    <col min="2558" max="2558" width="17" style="74" customWidth="1"/>
    <col min="2559" max="2559" width="37" style="74" customWidth="1"/>
    <col min="2560" max="2560" width="17.375" style="74" customWidth="1"/>
    <col min="2561" max="2810" width="9" style="74" customWidth="1"/>
    <col min="2811" max="2811" width="29.625" style="74" customWidth="1"/>
    <col min="2812" max="2812" width="12.75" style="74"/>
    <col min="2813" max="2813" width="29.75" style="74" customWidth="1"/>
    <col min="2814" max="2814" width="17" style="74" customWidth="1"/>
    <col min="2815" max="2815" width="37" style="74" customWidth="1"/>
    <col min="2816" max="2816" width="17.375" style="74" customWidth="1"/>
    <col min="2817" max="3066" width="9" style="74" customWidth="1"/>
    <col min="3067" max="3067" width="29.625" style="74" customWidth="1"/>
    <col min="3068" max="3068" width="12.75" style="74"/>
    <col min="3069" max="3069" width="29.75" style="74" customWidth="1"/>
    <col min="3070" max="3070" width="17" style="74" customWidth="1"/>
    <col min="3071" max="3071" width="37" style="74" customWidth="1"/>
    <col min="3072" max="3072" width="17.375" style="74" customWidth="1"/>
    <col min="3073" max="3322" width="9" style="74" customWidth="1"/>
    <col min="3323" max="3323" width="29.625" style="74" customWidth="1"/>
    <col min="3324" max="3324" width="12.75" style="74"/>
    <col min="3325" max="3325" width="29.75" style="74" customWidth="1"/>
    <col min="3326" max="3326" width="17" style="74" customWidth="1"/>
    <col min="3327" max="3327" width="37" style="74" customWidth="1"/>
    <col min="3328" max="3328" width="17.375" style="74" customWidth="1"/>
    <col min="3329" max="3578" width="9" style="74" customWidth="1"/>
    <col min="3579" max="3579" width="29.625" style="74" customWidth="1"/>
    <col min="3580" max="3580" width="12.75" style="74"/>
    <col min="3581" max="3581" width="29.75" style="74" customWidth="1"/>
    <col min="3582" max="3582" width="17" style="74" customWidth="1"/>
    <col min="3583" max="3583" width="37" style="74" customWidth="1"/>
    <col min="3584" max="3584" width="17.375" style="74" customWidth="1"/>
    <col min="3585" max="3834" width="9" style="74" customWidth="1"/>
    <col min="3835" max="3835" width="29.625" style="74" customWidth="1"/>
    <col min="3836" max="3836" width="12.75" style="74"/>
    <col min="3837" max="3837" width="29.75" style="74" customWidth="1"/>
    <col min="3838" max="3838" width="17" style="74" customWidth="1"/>
    <col min="3839" max="3839" width="37" style="74" customWidth="1"/>
    <col min="3840" max="3840" width="17.375" style="74" customWidth="1"/>
    <col min="3841" max="4090" width="9" style="74" customWidth="1"/>
    <col min="4091" max="4091" width="29.625" style="74" customWidth="1"/>
    <col min="4092" max="4092" width="12.75" style="74"/>
    <col min="4093" max="4093" width="29.75" style="74" customWidth="1"/>
    <col min="4094" max="4094" width="17" style="74" customWidth="1"/>
    <col min="4095" max="4095" width="37" style="74" customWidth="1"/>
    <col min="4096" max="4096" width="17.375" style="74" customWidth="1"/>
    <col min="4097" max="4346" width="9" style="74" customWidth="1"/>
    <col min="4347" max="4347" width="29.625" style="74" customWidth="1"/>
    <col min="4348" max="4348" width="12.75" style="74"/>
    <col min="4349" max="4349" width="29.75" style="74" customWidth="1"/>
    <col min="4350" max="4350" width="17" style="74" customWidth="1"/>
    <col min="4351" max="4351" width="37" style="74" customWidth="1"/>
    <col min="4352" max="4352" width="17.375" style="74" customWidth="1"/>
    <col min="4353" max="4602" width="9" style="74" customWidth="1"/>
    <col min="4603" max="4603" width="29.625" style="74" customWidth="1"/>
    <col min="4604" max="4604" width="12.75" style="74"/>
    <col min="4605" max="4605" width="29.75" style="74" customWidth="1"/>
    <col min="4606" max="4606" width="17" style="74" customWidth="1"/>
    <col min="4607" max="4607" width="37" style="74" customWidth="1"/>
    <col min="4608" max="4608" width="17.375" style="74" customWidth="1"/>
    <col min="4609" max="4858" width="9" style="74" customWidth="1"/>
    <col min="4859" max="4859" width="29.625" style="74" customWidth="1"/>
    <col min="4860" max="4860" width="12.75" style="74"/>
    <col min="4861" max="4861" width="29.75" style="74" customWidth="1"/>
    <col min="4862" max="4862" width="17" style="74" customWidth="1"/>
    <col min="4863" max="4863" width="37" style="74" customWidth="1"/>
    <col min="4864" max="4864" width="17.375" style="74" customWidth="1"/>
    <col min="4865" max="5114" width="9" style="74" customWidth="1"/>
    <col min="5115" max="5115" width="29.625" style="74" customWidth="1"/>
    <col min="5116" max="5116" width="12.75" style="74"/>
    <col min="5117" max="5117" width="29.75" style="74" customWidth="1"/>
    <col min="5118" max="5118" width="17" style="74" customWidth="1"/>
    <col min="5119" max="5119" width="37" style="74" customWidth="1"/>
    <col min="5120" max="5120" width="17.375" style="74" customWidth="1"/>
    <col min="5121" max="5370" width="9" style="74" customWidth="1"/>
    <col min="5371" max="5371" width="29.625" style="74" customWidth="1"/>
    <col min="5372" max="5372" width="12.75" style="74"/>
    <col min="5373" max="5373" width="29.75" style="74" customWidth="1"/>
    <col min="5374" max="5374" width="17" style="74" customWidth="1"/>
    <col min="5375" max="5375" width="37" style="74" customWidth="1"/>
    <col min="5376" max="5376" width="17.375" style="74" customWidth="1"/>
    <col min="5377" max="5626" width="9" style="74" customWidth="1"/>
    <col min="5627" max="5627" width="29.625" style="74" customWidth="1"/>
    <col min="5628" max="5628" width="12.75" style="74"/>
    <col min="5629" max="5629" width="29.75" style="74" customWidth="1"/>
    <col min="5630" max="5630" width="17" style="74" customWidth="1"/>
    <col min="5631" max="5631" width="37" style="74" customWidth="1"/>
    <col min="5632" max="5632" width="17.375" style="74" customWidth="1"/>
    <col min="5633" max="5882" width="9" style="74" customWidth="1"/>
    <col min="5883" max="5883" width="29.625" style="74" customWidth="1"/>
    <col min="5884" max="5884" width="12.75" style="74"/>
    <col min="5885" max="5885" width="29.75" style="74" customWidth="1"/>
    <col min="5886" max="5886" width="17" style="74" customWidth="1"/>
    <col min="5887" max="5887" width="37" style="74" customWidth="1"/>
    <col min="5888" max="5888" width="17.375" style="74" customWidth="1"/>
    <col min="5889" max="6138" width="9" style="74" customWidth="1"/>
    <col min="6139" max="6139" width="29.625" style="74" customWidth="1"/>
    <col min="6140" max="6140" width="12.75" style="74"/>
    <col min="6141" max="6141" width="29.75" style="74" customWidth="1"/>
    <col min="6142" max="6142" width="17" style="74" customWidth="1"/>
    <col min="6143" max="6143" width="37" style="74" customWidth="1"/>
    <col min="6144" max="6144" width="17.375" style="74" customWidth="1"/>
    <col min="6145" max="6394" width="9" style="74" customWidth="1"/>
    <col min="6395" max="6395" width="29.625" style="74" customWidth="1"/>
    <col min="6396" max="6396" width="12.75" style="74"/>
    <col min="6397" max="6397" width="29.75" style="74" customWidth="1"/>
    <col min="6398" max="6398" width="17" style="74" customWidth="1"/>
    <col min="6399" max="6399" width="37" style="74" customWidth="1"/>
    <col min="6400" max="6400" width="17.375" style="74" customWidth="1"/>
    <col min="6401" max="6650" width="9" style="74" customWidth="1"/>
    <col min="6651" max="6651" width="29.625" style="74" customWidth="1"/>
    <col min="6652" max="6652" width="12.75" style="74"/>
    <col min="6653" max="6653" width="29.75" style="74" customWidth="1"/>
    <col min="6654" max="6654" width="17" style="74" customWidth="1"/>
    <col min="6655" max="6655" width="37" style="74" customWidth="1"/>
    <col min="6656" max="6656" width="17.375" style="74" customWidth="1"/>
    <col min="6657" max="6906" width="9" style="74" customWidth="1"/>
    <col min="6907" max="6907" width="29.625" style="74" customWidth="1"/>
    <col min="6908" max="6908" width="12.75" style="74"/>
    <col min="6909" max="6909" width="29.75" style="74" customWidth="1"/>
    <col min="6910" max="6910" width="17" style="74" customWidth="1"/>
    <col min="6911" max="6911" width="37" style="74" customWidth="1"/>
    <col min="6912" max="6912" width="17.375" style="74" customWidth="1"/>
    <col min="6913" max="7162" width="9" style="74" customWidth="1"/>
    <col min="7163" max="7163" width="29.625" style="74" customWidth="1"/>
    <col min="7164" max="7164" width="12.75" style="74"/>
    <col min="7165" max="7165" width="29.75" style="74" customWidth="1"/>
    <col min="7166" max="7166" width="17" style="74" customWidth="1"/>
    <col min="7167" max="7167" width="37" style="74" customWidth="1"/>
    <col min="7168" max="7168" width="17.375" style="74" customWidth="1"/>
    <col min="7169" max="7418" width="9" style="74" customWidth="1"/>
    <col min="7419" max="7419" width="29.625" style="74" customWidth="1"/>
    <col min="7420" max="7420" width="12.75" style="74"/>
    <col min="7421" max="7421" width="29.75" style="74" customWidth="1"/>
    <col min="7422" max="7422" width="17" style="74" customWidth="1"/>
    <col min="7423" max="7423" width="37" style="74" customWidth="1"/>
    <col min="7424" max="7424" width="17.375" style="74" customWidth="1"/>
    <col min="7425" max="7674" width="9" style="74" customWidth="1"/>
    <col min="7675" max="7675" width="29.625" style="74" customWidth="1"/>
    <col min="7676" max="7676" width="12.75" style="74"/>
    <col min="7677" max="7677" width="29.75" style="74" customWidth="1"/>
    <col min="7678" max="7678" width="17" style="74" customWidth="1"/>
    <col min="7679" max="7679" width="37" style="74" customWidth="1"/>
    <col min="7680" max="7680" width="17.375" style="74" customWidth="1"/>
    <col min="7681" max="7930" width="9" style="74" customWidth="1"/>
    <col min="7931" max="7931" width="29.625" style="74" customWidth="1"/>
    <col min="7932" max="7932" width="12.75" style="74"/>
    <col min="7933" max="7933" width="29.75" style="74" customWidth="1"/>
    <col min="7934" max="7934" width="17" style="74" customWidth="1"/>
    <col min="7935" max="7935" width="37" style="74" customWidth="1"/>
    <col min="7936" max="7936" width="17.375" style="74" customWidth="1"/>
    <col min="7937" max="8186" width="9" style="74" customWidth="1"/>
    <col min="8187" max="8187" width="29.625" style="74" customWidth="1"/>
    <col min="8188" max="8188" width="12.75" style="74"/>
    <col min="8189" max="8189" width="29.75" style="74" customWidth="1"/>
    <col min="8190" max="8190" width="17" style="74" customWidth="1"/>
    <col min="8191" max="8191" width="37" style="74" customWidth="1"/>
    <col min="8192" max="8192" width="17.375" style="74" customWidth="1"/>
    <col min="8193" max="8442" width="9" style="74" customWidth="1"/>
    <col min="8443" max="8443" width="29.625" style="74" customWidth="1"/>
    <col min="8444" max="8444" width="12.75" style="74"/>
    <col min="8445" max="8445" width="29.75" style="74" customWidth="1"/>
    <col min="8446" max="8446" width="17" style="74" customWidth="1"/>
    <col min="8447" max="8447" width="37" style="74" customWidth="1"/>
    <col min="8448" max="8448" width="17.375" style="74" customWidth="1"/>
    <col min="8449" max="8698" width="9" style="74" customWidth="1"/>
    <col min="8699" max="8699" width="29.625" style="74" customWidth="1"/>
    <col min="8700" max="8700" width="12.75" style="74"/>
    <col min="8701" max="8701" width="29.75" style="74" customWidth="1"/>
    <col min="8702" max="8702" width="17" style="74" customWidth="1"/>
    <col min="8703" max="8703" width="37" style="74" customWidth="1"/>
    <col min="8704" max="8704" width="17.375" style="74" customWidth="1"/>
    <col min="8705" max="8954" width="9" style="74" customWidth="1"/>
    <col min="8955" max="8955" width="29.625" style="74" customWidth="1"/>
    <col min="8956" max="8956" width="12.75" style="74"/>
    <col min="8957" max="8957" width="29.75" style="74" customWidth="1"/>
    <col min="8958" max="8958" width="17" style="74" customWidth="1"/>
    <col min="8959" max="8959" width="37" style="74" customWidth="1"/>
    <col min="8960" max="8960" width="17.375" style="74" customWidth="1"/>
    <col min="8961" max="9210" width="9" style="74" customWidth="1"/>
    <col min="9211" max="9211" width="29.625" style="74" customWidth="1"/>
    <col min="9212" max="9212" width="12.75" style="74"/>
    <col min="9213" max="9213" width="29.75" style="74" customWidth="1"/>
    <col min="9214" max="9214" width="17" style="74" customWidth="1"/>
    <col min="9215" max="9215" width="37" style="74" customWidth="1"/>
    <col min="9216" max="9216" width="17.375" style="74" customWidth="1"/>
    <col min="9217" max="9466" width="9" style="74" customWidth="1"/>
    <col min="9467" max="9467" width="29.625" style="74" customWidth="1"/>
    <col min="9468" max="9468" width="12.75" style="74"/>
    <col min="9469" max="9469" width="29.75" style="74" customWidth="1"/>
    <col min="9470" max="9470" width="17" style="74" customWidth="1"/>
    <col min="9471" max="9471" width="37" style="74" customWidth="1"/>
    <col min="9472" max="9472" width="17.375" style="74" customWidth="1"/>
    <col min="9473" max="9722" width="9" style="74" customWidth="1"/>
    <col min="9723" max="9723" width="29.625" style="74" customWidth="1"/>
    <col min="9724" max="9724" width="12.75" style="74"/>
    <col min="9725" max="9725" width="29.75" style="74" customWidth="1"/>
    <col min="9726" max="9726" width="17" style="74" customWidth="1"/>
    <col min="9727" max="9727" width="37" style="74" customWidth="1"/>
    <col min="9728" max="9728" width="17.375" style="74" customWidth="1"/>
    <col min="9729" max="9978" width="9" style="74" customWidth="1"/>
    <col min="9979" max="9979" width="29.625" style="74" customWidth="1"/>
    <col min="9980" max="9980" width="12.75" style="74"/>
    <col min="9981" max="9981" width="29.75" style="74" customWidth="1"/>
    <col min="9982" max="9982" width="17" style="74" customWidth="1"/>
    <col min="9983" max="9983" width="37" style="74" customWidth="1"/>
    <col min="9984" max="9984" width="17.375" style="74" customWidth="1"/>
    <col min="9985" max="10234" width="9" style="74" customWidth="1"/>
    <col min="10235" max="10235" width="29.625" style="74" customWidth="1"/>
    <col min="10236" max="10236" width="12.75" style="74"/>
    <col min="10237" max="10237" width="29.75" style="74" customWidth="1"/>
    <col min="10238" max="10238" width="17" style="74" customWidth="1"/>
    <col min="10239" max="10239" width="37" style="74" customWidth="1"/>
    <col min="10240" max="10240" width="17.375" style="74" customWidth="1"/>
    <col min="10241" max="10490" width="9" style="74" customWidth="1"/>
    <col min="10491" max="10491" width="29.625" style="74" customWidth="1"/>
    <col min="10492" max="10492" width="12.75" style="74"/>
    <col min="10493" max="10493" width="29.75" style="74" customWidth="1"/>
    <col min="10494" max="10494" width="17" style="74" customWidth="1"/>
    <col min="10495" max="10495" width="37" style="74" customWidth="1"/>
    <col min="10496" max="10496" width="17.375" style="74" customWidth="1"/>
    <col min="10497" max="10746" width="9" style="74" customWidth="1"/>
    <col min="10747" max="10747" width="29.625" style="74" customWidth="1"/>
    <col min="10748" max="10748" width="12.75" style="74"/>
    <col min="10749" max="10749" width="29.75" style="74" customWidth="1"/>
    <col min="10750" max="10750" width="17" style="74" customWidth="1"/>
    <col min="10751" max="10751" width="37" style="74" customWidth="1"/>
    <col min="10752" max="10752" width="17.375" style="74" customWidth="1"/>
    <col min="10753" max="11002" width="9" style="74" customWidth="1"/>
    <col min="11003" max="11003" width="29.625" style="74" customWidth="1"/>
    <col min="11004" max="11004" width="12.75" style="74"/>
    <col min="11005" max="11005" width="29.75" style="74" customWidth="1"/>
    <col min="11006" max="11006" width="17" style="74" customWidth="1"/>
    <col min="11007" max="11007" width="37" style="74" customWidth="1"/>
    <col min="11008" max="11008" width="17.375" style="74" customWidth="1"/>
    <col min="11009" max="11258" width="9" style="74" customWidth="1"/>
    <col min="11259" max="11259" width="29.625" style="74" customWidth="1"/>
    <col min="11260" max="11260" width="12.75" style="74"/>
    <col min="11261" max="11261" width="29.75" style="74" customWidth="1"/>
    <col min="11262" max="11262" width="17" style="74" customWidth="1"/>
    <col min="11263" max="11263" width="37" style="74" customWidth="1"/>
    <col min="11264" max="11264" width="17.375" style="74" customWidth="1"/>
    <col min="11265" max="11514" width="9" style="74" customWidth="1"/>
    <col min="11515" max="11515" width="29.625" style="74" customWidth="1"/>
    <col min="11516" max="11516" width="12.75" style="74"/>
    <col min="11517" max="11517" width="29.75" style="74" customWidth="1"/>
    <col min="11518" max="11518" width="17" style="74" customWidth="1"/>
    <col min="11519" max="11519" width="37" style="74" customWidth="1"/>
    <col min="11520" max="11520" width="17.375" style="74" customWidth="1"/>
    <col min="11521" max="11770" width="9" style="74" customWidth="1"/>
    <col min="11771" max="11771" width="29.625" style="74" customWidth="1"/>
    <col min="11772" max="11772" width="12.75" style="74"/>
    <col min="11773" max="11773" width="29.75" style="74" customWidth="1"/>
    <col min="11774" max="11774" width="17" style="74" customWidth="1"/>
    <col min="11775" max="11775" width="37" style="74" customWidth="1"/>
    <col min="11776" max="11776" width="17.375" style="74" customWidth="1"/>
    <col min="11777" max="12026" width="9" style="74" customWidth="1"/>
    <col min="12027" max="12027" width="29.625" style="74" customWidth="1"/>
    <col min="12028" max="12028" width="12.75" style="74"/>
    <col min="12029" max="12029" width="29.75" style="74" customWidth="1"/>
    <col min="12030" max="12030" width="17" style="74" customWidth="1"/>
    <col min="12031" max="12031" width="37" style="74" customWidth="1"/>
    <col min="12032" max="12032" width="17.375" style="74" customWidth="1"/>
    <col min="12033" max="12282" width="9" style="74" customWidth="1"/>
    <col min="12283" max="12283" width="29.625" style="74" customWidth="1"/>
    <col min="12284" max="12284" width="12.75" style="74"/>
    <col min="12285" max="12285" width="29.75" style="74" customWidth="1"/>
    <col min="12286" max="12286" width="17" style="74" customWidth="1"/>
    <col min="12287" max="12287" width="37" style="74" customWidth="1"/>
    <col min="12288" max="12288" width="17.375" style="74" customWidth="1"/>
    <col min="12289" max="12538" width="9" style="74" customWidth="1"/>
    <col min="12539" max="12539" width="29.625" style="74" customWidth="1"/>
    <col min="12540" max="12540" width="12.75" style="74"/>
    <col min="12541" max="12541" width="29.75" style="74" customWidth="1"/>
    <col min="12542" max="12542" width="17" style="74" customWidth="1"/>
    <col min="12543" max="12543" width="37" style="74" customWidth="1"/>
    <col min="12544" max="12544" width="17.375" style="74" customWidth="1"/>
    <col min="12545" max="12794" width="9" style="74" customWidth="1"/>
    <col min="12795" max="12795" width="29.625" style="74" customWidth="1"/>
    <col min="12796" max="12796" width="12.75" style="74"/>
    <col min="12797" max="12797" width="29.75" style="74" customWidth="1"/>
    <col min="12798" max="12798" width="17" style="74" customWidth="1"/>
    <col min="12799" max="12799" width="37" style="74" customWidth="1"/>
    <col min="12800" max="12800" width="17.375" style="74" customWidth="1"/>
    <col min="12801" max="13050" width="9" style="74" customWidth="1"/>
    <col min="13051" max="13051" width="29.625" style="74" customWidth="1"/>
    <col min="13052" max="13052" width="12.75" style="74"/>
    <col min="13053" max="13053" width="29.75" style="74" customWidth="1"/>
    <col min="13054" max="13054" width="17" style="74" customWidth="1"/>
    <col min="13055" max="13055" width="37" style="74" customWidth="1"/>
    <col min="13056" max="13056" width="17.375" style="74" customWidth="1"/>
    <col min="13057" max="13306" width="9" style="74" customWidth="1"/>
    <col min="13307" max="13307" width="29.625" style="74" customWidth="1"/>
    <col min="13308" max="13308" width="12.75" style="74"/>
    <col min="13309" max="13309" width="29.75" style="74" customWidth="1"/>
    <col min="13310" max="13310" width="17" style="74" customWidth="1"/>
    <col min="13311" max="13311" width="37" style="74" customWidth="1"/>
    <col min="13312" max="13312" width="17.375" style="74" customWidth="1"/>
    <col min="13313" max="13562" width="9" style="74" customWidth="1"/>
    <col min="13563" max="13563" width="29.625" style="74" customWidth="1"/>
    <col min="13564" max="13564" width="12.75" style="74"/>
    <col min="13565" max="13565" width="29.75" style="74" customWidth="1"/>
    <col min="13566" max="13566" width="17" style="74" customWidth="1"/>
    <col min="13567" max="13567" width="37" style="74" customWidth="1"/>
    <col min="13568" max="13568" width="17.375" style="74" customWidth="1"/>
    <col min="13569" max="13818" width="9" style="74" customWidth="1"/>
    <col min="13819" max="13819" width="29.625" style="74" customWidth="1"/>
    <col min="13820" max="13820" width="12.75" style="74"/>
    <col min="13821" max="13821" width="29.75" style="74" customWidth="1"/>
    <col min="13822" max="13822" width="17" style="74" customWidth="1"/>
    <col min="13823" max="13823" width="37" style="74" customWidth="1"/>
    <col min="13824" max="13824" width="17.375" style="74" customWidth="1"/>
    <col min="13825" max="14074" width="9" style="74" customWidth="1"/>
    <col min="14075" max="14075" width="29.625" style="74" customWidth="1"/>
    <col min="14076" max="14076" width="12.75" style="74"/>
    <col min="14077" max="14077" width="29.75" style="74" customWidth="1"/>
    <col min="14078" max="14078" width="17" style="74" customWidth="1"/>
    <col min="14079" max="14079" width="37" style="74" customWidth="1"/>
    <col min="14080" max="14080" width="17.375" style="74" customWidth="1"/>
    <col min="14081" max="14330" width="9" style="74" customWidth="1"/>
    <col min="14331" max="14331" width="29.625" style="74" customWidth="1"/>
    <col min="14332" max="14332" width="12.75" style="74"/>
    <col min="14333" max="14333" width="29.75" style="74" customWidth="1"/>
    <col min="14334" max="14334" width="17" style="74" customWidth="1"/>
    <col min="14335" max="14335" width="37" style="74" customWidth="1"/>
    <col min="14336" max="14336" width="17.375" style="74" customWidth="1"/>
    <col min="14337" max="14586" width="9" style="74" customWidth="1"/>
    <col min="14587" max="14587" width="29.625" style="74" customWidth="1"/>
    <col min="14588" max="14588" width="12.75" style="74"/>
    <col min="14589" max="14589" width="29.75" style="74" customWidth="1"/>
    <col min="14590" max="14590" width="17" style="74" customWidth="1"/>
    <col min="14591" max="14591" width="37" style="74" customWidth="1"/>
    <col min="14592" max="14592" width="17.375" style="74" customWidth="1"/>
    <col min="14593" max="14842" width="9" style="74" customWidth="1"/>
    <col min="14843" max="14843" width="29.625" style="74" customWidth="1"/>
    <col min="14844" max="14844" width="12.75" style="74"/>
    <col min="14845" max="14845" width="29.75" style="74" customWidth="1"/>
    <col min="14846" max="14846" width="17" style="74" customWidth="1"/>
    <col min="14847" max="14847" width="37" style="74" customWidth="1"/>
    <col min="14848" max="14848" width="17.375" style="74" customWidth="1"/>
    <col min="14849" max="15098" width="9" style="74" customWidth="1"/>
    <col min="15099" max="15099" width="29.625" style="74" customWidth="1"/>
    <col min="15100" max="15100" width="12.75" style="74"/>
    <col min="15101" max="15101" width="29.75" style="74" customWidth="1"/>
    <col min="15102" max="15102" width="17" style="74" customWidth="1"/>
    <col min="15103" max="15103" width="37" style="74" customWidth="1"/>
    <col min="15104" max="15104" width="17.375" style="74" customWidth="1"/>
    <col min="15105" max="15354" width="9" style="74" customWidth="1"/>
    <col min="15355" max="15355" width="29.625" style="74" customWidth="1"/>
    <col min="15356" max="15356" width="12.75" style="74"/>
    <col min="15357" max="15357" width="29.75" style="74" customWidth="1"/>
    <col min="15358" max="15358" width="17" style="74" customWidth="1"/>
    <col min="15359" max="15359" width="37" style="74" customWidth="1"/>
    <col min="15360" max="15360" width="17.375" style="74" customWidth="1"/>
    <col min="15361" max="15610" width="9" style="74" customWidth="1"/>
    <col min="15611" max="15611" width="29.625" style="74" customWidth="1"/>
    <col min="15612" max="15612" width="12.75" style="74"/>
    <col min="15613" max="15613" width="29.75" style="74" customWidth="1"/>
    <col min="15614" max="15614" width="17" style="74" customWidth="1"/>
    <col min="15615" max="15615" width="37" style="74" customWidth="1"/>
    <col min="15616" max="15616" width="17.375" style="74" customWidth="1"/>
    <col min="15617" max="15866" width="9" style="74" customWidth="1"/>
    <col min="15867" max="15867" width="29.625" style="74" customWidth="1"/>
    <col min="15868" max="15868" width="12.75" style="74"/>
    <col min="15869" max="15869" width="29.75" style="74" customWidth="1"/>
    <col min="15870" max="15870" width="17" style="74" customWidth="1"/>
    <col min="15871" max="15871" width="37" style="74" customWidth="1"/>
    <col min="15872" max="15872" width="17.375" style="74" customWidth="1"/>
    <col min="15873" max="16122" width="9" style="74" customWidth="1"/>
    <col min="16123" max="16123" width="29.625" style="74" customWidth="1"/>
    <col min="16124" max="16124" width="12.75" style="74"/>
    <col min="16125" max="16125" width="29.75" style="74" customWidth="1"/>
    <col min="16126" max="16126" width="17" style="74" customWidth="1"/>
    <col min="16127" max="16127" width="37" style="74" customWidth="1"/>
    <col min="16128" max="16128" width="17.375" style="74" customWidth="1"/>
    <col min="16129" max="16378" width="9" style="74" customWidth="1"/>
    <col min="16379" max="16379" width="29.625" style="74" customWidth="1"/>
    <col min="16380" max="16384" width="12.75" style="74"/>
  </cols>
  <sheetData>
    <row r="1" ht="18.75" spans="1:4">
      <c r="A1" s="60" t="s">
        <v>2657</v>
      </c>
      <c r="B1" s="60"/>
      <c r="C1" s="88"/>
      <c r="D1" s="89"/>
    </row>
    <row r="2" ht="30" customHeight="1" spans="1:4">
      <c r="A2" s="90" t="s">
        <v>2658</v>
      </c>
      <c r="B2" s="90"/>
      <c r="C2" s="90"/>
      <c r="D2" s="90"/>
    </row>
    <row r="3" s="84" customFormat="1" ht="21.95" customHeight="1" spans="1:4">
      <c r="A3" s="91"/>
      <c r="B3" s="92"/>
      <c r="C3" s="93"/>
      <c r="D3" s="94" t="s">
        <v>2</v>
      </c>
    </row>
    <row r="4" s="84" customFormat="1" ht="24" customHeight="1" spans="1:4">
      <c r="A4" s="95" t="s">
        <v>1173</v>
      </c>
      <c r="B4" s="95" t="s">
        <v>61</v>
      </c>
      <c r="C4" s="95" t="s">
        <v>1174</v>
      </c>
      <c r="D4" s="96" t="s">
        <v>61</v>
      </c>
    </row>
    <row r="5" s="84" customFormat="1" ht="24" customHeight="1" spans="1:4">
      <c r="A5" s="95" t="s">
        <v>67</v>
      </c>
      <c r="B5" s="97">
        <f>B6+B19</f>
        <v>15190</v>
      </c>
      <c r="C5" s="95" t="s">
        <v>67</v>
      </c>
      <c r="D5" s="98">
        <f>B5</f>
        <v>15190</v>
      </c>
    </row>
    <row r="6" s="84" customFormat="1" ht="24" customHeight="1" spans="1:4">
      <c r="A6" s="99" t="s">
        <v>68</v>
      </c>
      <c r="B6" s="98">
        <f>SUM(B7:B10)</f>
        <v>15000</v>
      </c>
      <c r="C6" s="100" t="s">
        <v>69</v>
      </c>
      <c r="D6" s="98">
        <f>D7+D11+D14+D17</f>
        <v>7190</v>
      </c>
    </row>
    <row r="7" s="84" customFormat="1" ht="20.1" customHeight="1" spans="1:5">
      <c r="A7" s="101" t="s">
        <v>1561</v>
      </c>
      <c r="B7" s="102">
        <v>15000</v>
      </c>
      <c r="C7" s="103" t="s">
        <v>1562</v>
      </c>
      <c r="D7" s="102">
        <v>7190</v>
      </c>
      <c r="E7" s="104"/>
    </row>
    <row r="8" s="84" customFormat="1" ht="20.1" customHeight="1" spans="1:5">
      <c r="A8" s="101" t="s">
        <v>1563</v>
      </c>
      <c r="B8" s="102"/>
      <c r="C8" s="105" t="s">
        <v>2659</v>
      </c>
      <c r="D8" s="102"/>
      <c r="E8" s="104"/>
    </row>
    <row r="9" s="84" customFormat="1" ht="20.1" customHeight="1" spans="1:4">
      <c r="A9" s="101" t="s">
        <v>1565</v>
      </c>
      <c r="B9" s="102"/>
      <c r="C9" s="105" t="s">
        <v>2660</v>
      </c>
      <c r="D9" s="102">
        <v>7190</v>
      </c>
    </row>
    <row r="10" s="84" customFormat="1" ht="20.1" customHeight="1" spans="1:4">
      <c r="A10" s="101" t="s">
        <v>1567</v>
      </c>
      <c r="B10" s="102"/>
      <c r="C10" s="105" t="s">
        <v>2661</v>
      </c>
      <c r="D10" s="102"/>
    </row>
    <row r="11" s="84" customFormat="1" ht="20.1" customHeight="1" spans="1:6">
      <c r="A11" s="106"/>
      <c r="B11" s="107"/>
      <c r="C11" s="103" t="s">
        <v>1570</v>
      </c>
      <c r="D11" s="102"/>
      <c r="E11" s="104"/>
      <c r="F11" s="108"/>
    </row>
    <row r="12" s="84" customFormat="1" ht="20.1" customHeight="1" spans="1:6">
      <c r="A12" s="109"/>
      <c r="B12" s="107"/>
      <c r="C12" s="105" t="s">
        <v>2662</v>
      </c>
      <c r="D12" s="102"/>
      <c r="F12" s="108"/>
    </row>
    <row r="13" s="84" customFormat="1" ht="20.1" customHeight="1" spans="1:6">
      <c r="A13" s="110"/>
      <c r="B13" s="111"/>
      <c r="C13" s="105" t="s">
        <v>2663</v>
      </c>
      <c r="D13" s="102"/>
      <c r="F13" s="108"/>
    </row>
    <row r="14" s="84" customFormat="1" ht="20.1" customHeight="1" spans="1:6">
      <c r="A14" s="112"/>
      <c r="B14" s="113"/>
      <c r="C14" s="103" t="s">
        <v>2664</v>
      </c>
      <c r="D14" s="102"/>
      <c r="F14" s="108"/>
    </row>
    <row r="15" s="84" customFormat="1" ht="20.1" customHeight="1" spans="1:4">
      <c r="A15" s="114"/>
      <c r="B15" s="115"/>
      <c r="C15" s="105" t="s">
        <v>2665</v>
      </c>
      <c r="D15" s="102"/>
    </row>
    <row r="16" s="84" customFormat="1" ht="20.1" customHeight="1" spans="1:4">
      <c r="A16" s="116"/>
      <c r="B16" s="107"/>
      <c r="C16" s="117" t="s">
        <v>2666</v>
      </c>
      <c r="D16" s="102"/>
    </row>
    <row r="17" s="84" customFormat="1" ht="20.1" customHeight="1" spans="1:4">
      <c r="A17" s="116"/>
      <c r="B17" s="107"/>
      <c r="C17" s="103" t="s">
        <v>1574</v>
      </c>
      <c r="D17" s="102"/>
    </row>
    <row r="18" s="84" customFormat="1" ht="20.1" customHeight="1" spans="1:4">
      <c r="A18" s="116"/>
      <c r="B18" s="107"/>
      <c r="C18" s="105" t="s">
        <v>2667</v>
      </c>
      <c r="D18" s="102"/>
    </row>
    <row r="19" s="84" customFormat="1" ht="20.1" customHeight="1" spans="1:5">
      <c r="A19" s="118" t="s">
        <v>117</v>
      </c>
      <c r="B19" s="119">
        <f>SUM(B20:B21)</f>
        <v>190</v>
      </c>
      <c r="C19" s="118" t="s">
        <v>119</v>
      </c>
      <c r="D19" s="119">
        <v>8000</v>
      </c>
      <c r="E19" s="120"/>
    </row>
    <row r="20" s="84" customFormat="1" ht="20.1" customHeight="1" spans="1:5">
      <c r="A20" s="101" t="s">
        <v>2668</v>
      </c>
      <c r="B20" s="102">
        <v>32</v>
      </c>
      <c r="C20" s="101" t="s">
        <v>2669</v>
      </c>
      <c r="D20" s="102">
        <v>8000</v>
      </c>
      <c r="E20" s="120"/>
    </row>
    <row r="21" s="84" customFormat="1" ht="20.1" customHeight="1" spans="1:4">
      <c r="A21" s="101" t="s">
        <v>2670</v>
      </c>
      <c r="B21" s="102">
        <v>158</v>
      </c>
      <c r="C21" s="121"/>
      <c r="D21" s="122"/>
    </row>
    <row r="22" ht="35.1" customHeight="1" spans="1:4">
      <c r="A22" s="123" t="s">
        <v>2671</v>
      </c>
      <c r="B22" s="123"/>
      <c r="C22" s="123"/>
      <c r="D22" s="123"/>
    </row>
    <row r="23" ht="22.15" customHeight="1"/>
    <row r="24" ht="22.15" customHeight="1"/>
  </sheetData>
  <mergeCells count="3">
    <mergeCell ref="A1:B1"/>
    <mergeCell ref="A2:D2"/>
    <mergeCell ref="A22:D22"/>
  </mergeCells>
  <printOptions horizontalCentered="1"/>
  <pageMargins left="0.235416666666667" right="0.235416666666667" top="0.511805555555556" bottom="0.313888888888889" header="0.313888888888889" footer="0.313888888888889"/>
  <pageSetup paperSize="9"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7"/>
  <sheetViews>
    <sheetView showZeros="0" workbookViewId="0">
      <pane xSplit="1" ySplit="4" topLeftCell="B5" activePane="bottomRight" state="frozen"/>
      <selection/>
      <selection pane="topRight"/>
      <selection pane="bottomLeft"/>
      <selection pane="bottomRight" activeCell="K46" sqref="K46"/>
    </sheetView>
  </sheetViews>
  <sheetFormatPr defaultColWidth="9" defaultRowHeight="21.95" customHeight="1"/>
  <cols>
    <col min="1" max="1" width="29.125" style="412" customWidth="1"/>
    <col min="2" max="4" width="11.875" style="412" customWidth="1"/>
    <col min="5" max="5" width="12.125" style="412" customWidth="1"/>
    <col min="6" max="6" width="9.25" style="412" customWidth="1"/>
    <col min="7" max="7" width="11.75" style="412" customWidth="1"/>
    <col min="8" max="8" width="31.375" style="412" customWidth="1"/>
    <col min="9" max="10" width="11.25" style="412" customWidth="1"/>
    <col min="11" max="11" width="11.875" style="412" customWidth="1"/>
    <col min="12" max="12" width="12.125" style="412" customWidth="1"/>
    <col min="13" max="13" width="9.25" style="412" customWidth="1"/>
    <col min="14" max="14" width="11.75" style="412" customWidth="1"/>
    <col min="15" max="254" width="9" style="412"/>
    <col min="255" max="255" width="4.875" style="412" customWidth="1"/>
    <col min="256" max="256" width="30.625" style="412" customWidth="1"/>
    <col min="257" max="257" width="17" style="412" customWidth="1"/>
    <col min="258" max="258" width="13.5" style="412" customWidth="1"/>
    <col min="259" max="259" width="32.125" style="412" customWidth="1"/>
    <col min="260" max="260" width="15.5" style="412" customWidth="1"/>
    <col min="261" max="261" width="12.25" style="412" customWidth="1"/>
    <col min="262" max="510" width="9" style="412"/>
    <col min="511" max="511" width="4.875" style="412" customWidth="1"/>
    <col min="512" max="512" width="30.625" style="412" customWidth="1"/>
    <col min="513" max="513" width="17" style="412" customWidth="1"/>
    <col min="514" max="514" width="13.5" style="412" customWidth="1"/>
    <col min="515" max="515" width="32.125" style="412" customWidth="1"/>
    <col min="516" max="516" width="15.5" style="412" customWidth="1"/>
    <col min="517" max="517" width="12.25" style="412" customWidth="1"/>
    <col min="518" max="766" width="9" style="412"/>
    <col min="767" max="767" width="4.875" style="412" customWidth="1"/>
    <col min="768" max="768" width="30.625" style="412" customWidth="1"/>
    <col min="769" max="769" width="17" style="412" customWidth="1"/>
    <col min="770" max="770" width="13.5" style="412" customWidth="1"/>
    <col min="771" max="771" width="32.125" style="412" customWidth="1"/>
    <col min="772" max="772" width="15.5" style="412" customWidth="1"/>
    <col min="773" max="773" width="12.25" style="412" customWidth="1"/>
    <col min="774" max="1022" width="9" style="412"/>
    <col min="1023" max="1023" width="4.875" style="412" customWidth="1"/>
    <col min="1024" max="1024" width="30.625" style="412" customWidth="1"/>
    <col min="1025" max="1025" width="17" style="412" customWidth="1"/>
    <col min="1026" max="1026" width="13.5" style="412" customWidth="1"/>
    <col min="1027" max="1027" width="32.125" style="412" customWidth="1"/>
    <col min="1028" max="1028" width="15.5" style="412" customWidth="1"/>
    <col min="1029" max="1029" width="12.25" style="412" customWidth="1"/>
    <col min="1030" max="1278" width="9" style="412"/>
    <col min="1279" max="1279" width="4.875" style="412" customWidth="1"/>
    <col min="1280" max="1280" width="30.625" style="412" customWidth="1"/>
    <col min="1281" max="1281" width="17" style="412" customWidth="1"/>
    <col min="1282" max="1282" width="13.5" style="412" customWidth="1"/>
    <col min="1283" max="1283" width="32.125" style="412" customWidth="1"/>
    <col min="1284" max="1284" width="15.5" style="412" customWidth="1"/>
    <col min="1285" max="1285" width="12.25" style="412" customWidth="1"/>
    <col min="1286" max="1534" width="9" style="412"/>
    <col min="1535" max="1535" width="4.875" style="412" customWidth="1"/>
    <col min="1536" max="1536" width="30.625" style="412" customWidth="1"/>
    <col min="1537" max="1537" width="17" style="412" customWidth="1"/>
    <col min="1538" max="1538" width="13.5" style="412" customWidth="1"/>
    <col min="1539" max="1539" width="32.125" style="412" customWidth="1"/>
    <col min="1540" max="1540" width="15.5" style="412" customWidth="1"/>
    <col min="1541" max="1541" width="12.25" style="412" customWidth="1"/>
    <col min="1542" max="1790" width="9" style="412"/>
    <col min="1791" max="1791" width="4.875" style="412" customWidth="1"/>
    <col min="1792" max="1792" width="30.625" style="412" customWidth="1"/>
    <col min="1793" max="1793" width="17" style="412" customWidth="1"/>
    <col min="1794" max="1794" width="13.5" style="412" customWidth="1"/>
    <col min="1795" max="1795" width="32.125" style="412" customWidth="1"/>
    <col min="1796" max="1796" width="15.5" style="412" customWidth="1"/>
    <col min="1797" max="1797" width="12.25" style="412" customWidth="1"/>
    <col min="1798" max="2046" width="9" style="412"/>
    <col min="2047" max="2047" width="4.875" style="412" customWidth="1"/>
    <col min="2048" max="2048" width="30.625" style="412" customWidth="1"/>
    <col min="2049" max="2049" width="17" style="412" customWidth="1"/>
    <col min="2050" max="2050" width="13.5" style="412" customWidth="1"/>
    <col min="2051" max="2051" width="32.125" style="412" customWidth="1"/>
    <col min="2052" max="2052" width="15.5" style="412" customWidth="1"/>
    <col min="2053" max="2053" width="12.25" style="412" customWidth="1"/>
    <col min="2054" max="2302" width="9" style="412"/>
    <col min="2303" max="2303" width="4.875" style="412" customWidth="1"/>
    <col min="2304" max="2304" width="30.625" style="412" customWidth="1"/>
    <col min="2305" max="2305" width="17" style="412" customWidth="1"/>
    <col min="2306" max="2306" width="13.5" style="412" customWidth="1"/>
    <col min="2307" max="2307" width="32.125" style="412" customWidth="1"/>
    <col min="2308" max="2308" width="15.5" style="412" customWidth="1"/>
    <col min="2309" max="2309" width="12.25" style="412" customWidth="1"/>
    <col min="2310" max="2558" width="9" style="412"/>
    <col min="2559" max="2559" width="4.875" style="412" customWidth="1"/>
    <col min="2560" max="2560" width="30.625" style="412" customWidth="1"/>
    <col min="2561" max="2561" width="17" style="412" customWidth="1"/>
    <col min="2562" max="2562" width="13.5" style="412" customWidth="1"/>
    <col min="2563" max="2563" width="32.125" style="412" customWidth="1"/>
    <col min="2564" max="2564" width="15.5" style="412" customWidth="1"/>
    <col min="2565" max="2565" width="12.25" style="412" customWidth="1"/>
    <col min="2566" max="2814" width="9" style="412"/>
    <col min="2815" max="2815" width="4.875" style="412" customWidth="1"/>
    <col min="2816" max="2816" width="30.625" style="412" customWidth="1"/>
    <col min="2817" max="2817" width="17" style="412" customWidth="1"/>
    <col min="2818" max="2818" width="13.5" style="412" customWidth="1"/>
    <col min="2819" max="2819" width="32.125" style="412" customWidth="1"/>
    <col min="2820" max="2820" width="15.5" style="412" customWidth="1"/>
    <col min="2821" max="2821" width="12.25" style="412" customWidth="1"/>
    <col min="2822" max="3070" width="9" style="412"/>
    <col min="3071" max="3071" width="4.875" style="412" customWidth="1"/>
    <col min="3072" max="3072" width="30.625" style="412" customWidth="1"/>
    <col min="3073" max="3073" width="17" style="412" customWidth="1"/>
    <col min="3074" max="3074" width="13.5" style="412" customWidth="1"/>
    <col min="3075" max="3075" width="32.125" style="412" customWidth="1"/>
    <col min="3076" max="3076" width="15.5" style="412" customWidth="1"/>
    <col min="3077" max="3077" width="12.25" style="412" customWidth="1"/>
    <col min="3078" max="3326" width="9" style="412"/>
    <col min="3327" max="3327" width="4.875" style="412" customWidth="1"/>
    <col min="3328" max="3328" width="30.625" style="412" customWidth="1"/>
    <col min="3329" max="3329" width="17" style="412" customWidth="1"/>
    <col min="3330" max="3330" width="13.5" style="412" customWidth="1"/>
    <col min="3331" max="3331" width="32.125" style="412" customWidth="1"/>
    <col min="3332" max="3332" width="15.5" style="412" customWidth="1"/>
    <col min="3333" max="3333" width="12.25" style="412" customWidth="1"/>
    <col min="3334" max="3582" width="9" style="412"/>
    <col min="3583" max="3583" width="4.875" style="412" customWidth="1"/>
    <col min="3584" max="3584" width="30.625" style="412" customWidth="1"/>
    <col min="3585" max="3585" width="17" style="412" customWidth="1"/>
    <col min="3586" max="3586" width="13.5" style="412" customWidth="1"/>
    <col min="3587" max="3587" width="32.125" style="412" customWidth="1"/>
    <col min="3588" max="3588" width="15.5" style="412" customWidth="1"/>
    <col min="3589" max="3589" width="12.25" style="412" customWidth="1"/>
    <col min="3590" max="3838" width="9" style="412"/>
    <col min="3839" max="3839" width="4.875" style="412" customWidth="1"/>
    <col min="3840" max="3840" width="30.625" style="412" customWidth="1"/>
    <col min="3841" max="3841" width="17" style="412" customWidth="1"/>
    <col min="3842" max="3842" width="13.5" style="412" customWidth="1"/>
    <col min="3843" max="3843" width="32.125" style="412" customWidth="1"/>
    <col min="3844" max="3844" width="15.5" style="412" customWidth="1"/>
    <col min="3845" max="3845" width="12.25" style="412" customWidth="1"/>
    <col min="3846" max="4094" width="9" style="412"/>
    <col min="4095" max="4095" width="4.875" style="412" customWidth="1"/>
    <col min="4096" max="4096" width="30.625" style="412" customWidth="1"/>
    <col min="4097" max="4097" width="17" style="412" customWidth="1"/>
    <col min="4098" max="4098" width="13.5" style="412" customWidth="1"/>
    <col min="4099" max="4099" width="32.125" style="412" customWidth="1"/>
    <col min="4100" max="4100" width="15.5" style="412" customWidth="1"/>
    <col min="4101" max="4101" width="12.25" style="412" customWidth="1"/>
    <col min="4102" max="4350" width="9" style="412"/>
    <col min="4351" max="4351" width="4.875" style="412" customWidth="1"/>
    <col min="4352" max="4352" width="30.625" style="412" customWidth="1"/>
    <col min="4353" max="4353" width="17" style="412" customWidth="1"/>
    <col min="4354" max="4354" width="13.5" style="412" customWidth="1"/>
    <col min="4355" max="4355" width="32.125" style="412" customWidth="1"/>
    <col min="4356" max="4356" width="15.5" style="412" customWidth="1"/>
    <col min="4357" max="4357" width="12.25" style="412" customWidth="1"/>
    <col min="4358" max="4606" width="9" style="412"/>
    <col min="4607" max="4607" width="4.875" style="412" customWidth="1"/>
    <col min="4608" max="4608" width="30.625" style="412" customWidth="1"/>
    <col min="4609" max="4609" width="17" style="412" customWidth="1"/>
    <col min="4610" max="4610" width="13.5" style="412" customWidth="1"/>
    <col min="4611" max="4611" width="32.125" style="412" customWidth="1"/>
    <col min="4612" max="4612" width="15.5" style="412" customWidth="1"/>
    <col min="4613" max="4613" width="12.25" style="412" customWidth="1"/>
    <col min="4614" max="4862" width="9" style="412"/>
    <col min="4863" max="4863" width="4.875" style="412" customWidth="1"/>
    <col min="4864" max="4864" width="30.625" style="412" customWidth="1"/>
    <col min="4865" max="4865" width="17" style="412" customWidth="1"/>
    <col min="4866" max="4866" width="13.5" style="412" customWidth="1"/>
    <col min="4867" max="4867" width="32.125" style="412" customWidth="1"/>
    <col min="4868" max="4868" width="15.5" style="412" customWidth="1"/>
    <col min="4869" max="4869" width="12.25" style="412" customWidth="1"/>
    <col min="4870" max="5118" width="9" style="412"/>
    <col min="5119" max="5119" width="4.875" style="412" customWidth="1"/>
    <col min="5120" max="5120" width="30.625" style="412" customWidth="1"/>
    <col min="5121" max="5121" width="17" style="412" customWidth="1"/>
    <col min="5122" max="5122" width="13.5" style="412" customWidth="1"/>
    <col min="5123" max="5123" width="32.125" style="412" customWidth="1"/>
    <col min="5124" max="5124" width="15.5" style="412" customWidth="1"/>
    <col min="5125" max="5125" width="12.25" style="412" customWidth="1"/>
    <col min="5126" max="5374" width="9" style="412"/>
    <col min="5375" max="5375" width="4.875" style="412" customWidth="1"/>
    <col min="5376" max="5376" width="30.625" style="412" customWidth="1"/>
    <col min="5377" max="5377" width="17" style="412" customWidth="1"/>
    <col min="5378" max="5378" width="13.5" style="412" customWidth="1"/>
    <col min="5379" max="5379" width="32.125" style="412" customWidth="1"/>
    <col min="5380" max="5380" width="15.5" style="412" customWidth="1"/>
    <col min="5381" max="5381" width="12.25" style="412" customWidth="1"/>
    <col min="5382" max="5630" width="9" style="412"/>
    <col min="5631" max="5631" width="4.875" style="412" customWidth="1"/>
    <col min="5632" max="5632" width="30.625" style="412" customWidth="1"/>
    <col min="5633" max="5633" width="17" style="412" customWidth="1"/>
    <col min="5634" max="5634" width="13.5" style="412" customWidth="1"/>
    <col min="5635" max="5635" width="32.125" style="412" customWidth="1"/>
    <col min="5636" max="5636" width="15.5" style="412" customWidth="1"/>
    <col min="5637" max="5637" width="12.25" style="412" customWidth="1"/>
    <col min="5638" max="5886" width="9" style="412"/>
    <col min="5887" max="5887" width="4.875" style="412" customWidth="1"/>
    <col min="5888" max="5888" width="30.625" style="412" customWidth="1"/>
    <col min="5889" max="5889" width="17" style="412" customWidth="1"/>
    <col min="5890" max="5890" width="13.5" style="412" customWidth="1"/>
    <col min="5891" max="5891" width="32.125" style="412" customWidth="1"/>
    <col min="5892" max="5892" width="15.5" style="412" customWidth="1"/>
    <col min="5893" max="5893" width="12.25" style="412" customWidth="1"/>
    <col min="5894" max="6142" width="9" style="412"/>
    <col min="6143" max="6143" width="4.875" style="412" customWidth="1"/>
    <col min="6144" max="6144" width="30.625" style="412" customWidth="1"/>
    <col min="6145" max="6145" width="17" style="412" customWidth="1"/>
    <col min="6146" max="6146" width="13.5" style="412" customWidth="1"/>
    <col min="6147" max="6147" width="32.125" style="412" customWidth="1"/>
    <col min="6148" max="6148" width="15.5" style="412" customWidth="1"/>
    <col min="6149" max="6149" width="12.25" style="412" customWidth="1"/>
    <col min="6150" max="6398" width="9" style="412"/>
    <col min="6399" max="6399" width="4.875" style="412" customWidth="1"/>
    <col min="6400" max="6400" width="30.625" style="412" customWidth="1"/>
    <col min="6401" max="6401" width="17" style="412" customWidth="1"/>
    <col min="6402" max="6402" width="13.5" style="412" customWidth="1"/>
    <col min="6403" max="6403" width="32.125" style="412" customWidth="1"/>
    <col min="6404" max="6404" width="15.5" style="412" customWidth="1"/>
    <col min="6405" max="6405" width="12.25" style="412" customWidth="1"/>
    <col min="6406" max="6654" width="9" style="412"/>
    <col min="6655" max="6655" width="4.875" style="412" customWidth="1"/>
    <col min="6656" max="6656" width="30.625" style="412" customWidth="1"/>
    <col min="6657" max="6657" width="17" style="412" customWidth="1"/>
    <col min="6658" max="6658" width="13.5" style="412" customWidth="1"/>
    <col min="6659" max="6659" width="32.125" style="412" customWidth="1"/>
    <col min="6660" max="6660" width="15.5" style="412" customWidth="1"/>
    <col min="6661" max="6661" width="12.25" style="412" customWidth="1"/>
    <col min="6662" max="6910" width="9" style="412"/>
    <col min="6911" max="6911" width="4.875" style="412" customWidth="1"/>
    <col min="6912" max="6912" width="30.625" style="412" customWidth="1"/>
    <col min="6913" max="6913" width="17" style="412" customWidth="1"/>
    <col min="6914" max="6914" width="13.5" style="412" customWidth="1"/>
    <col min="6915" max="6915" width="32.125" style="412" customWidth="1"/>
    <col min="6916" max="6916" width="15.5" style="412" customWidth="1"/>
    <col min="6917" max="6917" width="12.25" style="412" customWidth="1"/>
    <col min="6918" max="7166" width="9" style="412"/>
    <col min="7167" max="7167" width="4.875" style="412" customWidth="1"/>
    <col min="7168" max="7168" width="30.625" style="412" customWidth="1"/>
    <col min="7169" max="7169" width="17" style="412" customWidth="1"/>
    <col min="7170" max="7170" width="13.5" style="412" customWidth="1"/>
    <col min="7171" max="7171" width="32.125" style="412" customWidth="1"/>
    <col min="7172" max="7172" width="15.5" style="412" customWidth="1"/>
    <col min="7173" max="7173" width="12.25" style="412" customWidth="1"/>
    <col min="7174" max="7422" width="9" style="412"/>
    <col min="7423" max="7423" width="4.875" style="412" customWidth="1"/>
    <col min="7424" max="7424" width="30.625" style="412" customWidth="1"/>
    <col min="7425" max="7425" width="17" style="412" customWidth="1"/>
    <col min="7426" max="7426" width="13.5" style="412" customWidth="1"/>
    <col min="7427" max="7427" width="32.125" style="412" customWidth="1"/>
    <col min="7428" max="7428" width="15.5" style="412" customWidth="1"/>
    <col min="7429" max="7429" width="12.25" style="412" customWidth="1"/>
    <col min="7430" max="7678" width="9" style="412"/>
    <col min="7679" max="7679" width="4.875" style="412" customWidth="1"/>
    <col min="7680" max="7680" width="30.625" style="412" customWidth="1"/>
    <col min="7681" max="7681" width="17" style="412" customWidth="1"/>
    <col min="7682" max="7682" width="13.5" style="412" customWidth="1"/>
    <col min="7683" max="7683" width="32.125" style="412" customWidth="1"/>
    <col min="7684" max="7684" width="15.5" style="412" customWidth="1"/>
    <col min="7685" max="7685" width="12.25" style="412" customWidth="1"/>
    <col min="7686" max="7934" width="9" style="412"/>
    <col min="7935" max="7935" width="4.875" style="412" customWidth="1"/>
    <col min="7936" max="7936" width="30.625" style="412" customWidth="1"/>
    <col min="7937" max="7937" width="17" style="412" customWidth="1"/>
    <col min="7938" max="7938" width="13.5" style="412" customWidth="1"/>
    <col min="7939" max="7939" width="32.125" style="412" customWidth="1"/>
    <col min="7940" max="7940" width="15.5" style="412" customWidth="1"/>
    <col min="7941" max="7941" width="12.25" style="412" customWidth="1"/>
    <col min="7942" max="8190" width="9" style="412"/>
    <col min="8191" max="8191" width="4.875" style="412" customWidth="1"/>
    <col min="8192" max="8192" width="30.625" style="412" customWidth="1"/>
    <col min="8193" max="8193" width="17" style="412" customWidth="1"/>
    <col min="8194" max="8194" width="13.5" style="412" customWidth="1"/>
    <col min="8195" max="8195" width="32.125" style="412" customWidth="1"/>
    <col min="8196" max="8196" width="15.5" style="412" customWidth="1"/>
    <col min="8197" max="8197" width="12.25" style="412" customWidth="1"/>
    <col min="8198" max="8446" width="9" style="412"/>
    <col min="8447" max="8447" width="4.875" style="412" customWidth="1"/>
    <col min="8448" max="8448" width="30.625" style="412" customWidth="1"/>
    <col min="8449" max="8449" width="17" style="412" customWidth="1"/>
    <col min="8450" max="8450" width="13.5" style="412" customWidth="1"/>
    <col min="8451" max="8451" width="32.125" style="412" customWidth="1"/>
    <col min="8452" max="8452" width="15.5" style="412" customWidth="1"/>
    <col min="8453" max="8453" width="12.25" style="412" customWidth="1"/>
    <col min="8454" max="8702" width="9" style="412"/>
    <col min="8703" max="8703" width="4.875" style="412" customWidth="1"/>
    <col min="8704" max="8704" width="30.625" style="412" customWidth="1"/>
    <col min="8705" max="8705" width="17" style="412" customWidth="1"/>
    <col min="8706" max="8706" width="13.5" style="412" customWidth="1"/>
    <col min="8707" max="8707" width="32.125" style="412" customWidth="1"/>
    <col min="8708" max="8708" width="15.5" style="412" customWidth="1"/>
    <col min="8709" max="8709" width="12.25" style="412" customWidth="1"/>
    <col min="8710" max="8958" width="9" style="412"/>
    <col min="8959" max="8959" width="4.875" style="412" customWidth="1"/>
    <col min="8960" max="8960" width="30.625" style="412" customWidth="1"/>
    <col min="8961" max="8961" width="17" style="412" customWidth="1"/>
    <col min="8962" max="8962" width="13.5" style="412" customWidth="1"/>
    <col min="8963" max="8963" width="32.125" style="412" customWidth="1"/>
    <col min="8964" max="8964" width="15.5" style="412" customWidth="1"/>
    <col min="8965" max="8965" width="12.25" style="412" customWidth="1"/>
    <col min="8966" max="9214" width="9" style="412"/>
    <col min="9215" max="9215" width="4.875" style="412" customWidth="1"/>
    <col min="9216" max="9216" width="30.625" style="412" customWidth="1"/>
    <col min="9217" max="9217" width="17" style="412" customWidth="1"/>
    <col min="9218" max="9218" width="13.5" style="412" customWidth="1"/>
    <col min="9219" max="9219" width="32.125" style="412" customWidth="1"/>
    <col min="9220" max="9220" width="15.5" style="412" customWidth="1"/>
    <col min="9221" max="9221" width="12.25" style="412" customWidth="1"/>
    <col min="9222" max="9470" width="9" style="412"/>
    <col min="9471" max="9471" width="4.875" style="412" customWidth="1"/>
    <col min="9472" max="9472" width="30.625" style="412" customWidth="1"/>
    <col min="9473" max="9473" width="17" style="412" customWidth="1"/>
    <col min="9474" max="9474" width="13.5" style="412" customWidth="1"/>
    <col min="9475" max="9475" width="32.125" style="412" customWidth="1"/>
    <col min="9476" max="9476" width="15.5" style="412" customWidth="1"/>
    <col min="9477" max="9477" width="12.25" style="412" customWidth="1"/>
    <col min="9478" max="9726" width="9" style="412"/>
    <col min="9727" max="9727" width="4.875" style="412" customWidth="1"/>
    <col min="9728" max="9728" width="30.625" style="412" customWidth="1"/>
    <col min="9729" max="9729" width="17" style="412" customWidth="1"/>
    <col min="9730" max="9730" width="13.5" style="412" customWidth="1"/>
    <col min="9731" max="9731" width="32.125" style="412" customWidth="1"/>
    <col min="9732" max="9732" width="15.5" style="412" customWidth="1"/>
    <col min="9733" max="9733" width="12.25" style="412" customWidth="1"/>
    <col min="9734" max="9982" width="9" style="412"/>
    <col min="9983" max="9983" width="4.875" style="412" customWidth="1"/>
    <col min="9984" max="9984" width="30.625" style="412" customWidth="1"/>
    <col min="9985" max="9985" width="17" style="412" customWidth="1"/>
    <col min="9986" max="9986" width="13.5" style="412" customWidth="1"/>
    <col min="9987" max="9987" width="32.125" style="412" customWidth="1"/>
    <col min="9988" max="9988" width="15.5" style="412" customWidth="1"/>
    <col min="9989" max="9989" width="12.25" style="412" customWidth="1"/>
    <col min="9990" max="10238" width="9" style="412"/>
    <col min="10239" max="10239" width="4.875" style="412" customWidth="1"/>
    <col min="10240" max="10240" width="30.625" style="412" customWidth="1"/>
    <col min="10241" max="10241" width="17" style="412" customWidth="1"/>
    <col min="10242" max="10242" width="13.5" style="412" customWidth="1"/>
    <col min="10243" max="10243" width="32.125" style="412" customWidth="1"/>
    <col min="10244" max="10244" width="15.5" style="412" customWidth="1"/>
    <col min="10245" max="10245" width="12.25" style="412" customWidth="1"/>
    <col min="10246" max="10494" width="9" style="412"/>
    <col min="10495" max="10495" width="4.875" style="412" customWidth="1"/>
    <col min="10496" max="10496" width="30.625" style="412" customWidth="1"/>
    <col min="10497" max="10497" width="17" style="412" customWidth="1"/>
    <col min="10498" max="10498" width="13.5" style="412" customWidth="1"/>
    <col min="10499" max="10499" width="32.125" style="412" customWidth="1"/>
    <col min="10500" max="10500" width="15.5" style="412" customWidth="1"/>
    <col min="10501" max="10501" width="12.25" style="412" customWidth="1"/>
    <col min="10502" max="10750" width="9" style="412"/>
    <col min="10751" max="10751" width="4.875" style="412" customWidth="1"/>
    <col min="10752" max="10752" width="30.625" style="412" customWidth="1"/>
    <col min="10753" max="10753" width="17" style="412" customWidth="1"/>
    <col min="10754" max="10754" width="13.5" style="412" customWidth="1"/>
    <col min="10755" max="10755" width="32.125" style="412" customWidth="1"/>
    <col min="10756" max="10756" width="15.5" style="412" customWidth="1"/>
    <col min="10757" max="10757" width="12.25" style="412" customWidth="1"/>
    <col min="10758" max="11006" width="9" style="412"/>
    <col min="11007" max="11007" width="4.875" style="412" customWidth="1"/>
    <col min="11008" max="11008" width="30.625" style="412" customWidth="1"/>
    <col min="11009" max="11009" width="17" style="412" customWidth="1"/>
    <col min="11010" max="11010" width="13.5" style="412" customWidth="1"/>
    <col min="11011" max="11011" width="32.125" style="412" customWidth="1"/>
    <col min="11012" max="11012" width="15.5" style="412" customWidth="1"/>
    <col min="11013" max="11013" width="12.25" style="412" customWidth="1"/>
    <col min="11014" max="11262" width="9" style="412"/>
    <col min="11263" max="11263" width="4.875" style="412" customWidth="1"/>
    <col min="11264" max="11264" width="30.625" style="412" customWidth="1"/>
    <col min="11265" max="11265" width="17" style="412" customWidth="1"/>
    <col min="11266" max="11266" width="13.5" style="412" customWidth="1"/>
    <col min="11267" max="11267" width="32.125" style="412" customWidth="1"/>
    <col min="11268" max="11268" width="15.5" style="412" customWidth="1"/>
    <col min="11269" max="11269" width="12.25" style="412" customWidth="1"/>
    <col min="11270" max="11518" width="9" style="412"/>
    <col min="11519" max="11519" width="4.875" style="412" customWidth="1"/>
    <col min="11520" max="11520" width="30.625" style="412" customWidth="1"/>
    <col min="11521" max="11521" width="17" style="412" customWidth="1"/>
    <col min="11522" max="11522" width="13.5" style="412" customWidth="1"/>
    <col min="11523" max="11523" width="32.125" style="412" customWidth="1"/>
    <col min="11524" max="11524" width="15.5" style="412" customWidth="1"/>
    <col min="11525" max="11525" width="12.25" style="412" customWidth="1"/>
    <col min="11526" max="11774" width="9" style="412"/>
    <col min="11775" max="11775" width="4.875" style="412" customWidth="1"/>
    <col min="11776" max="11776" width="30.625" style="412" customWidth="1"/>
    <col min="11777" max="11777" width="17" style="412" customWidth="1"/>
    <col min="11778" max="11778" width="13.5" style="412" customWidth="1"/>
    <col min="11779" max="11779" width="32.125" style="412" customWidth="1"/>
    <col min="11780" max="11780" width="15.5" style="412" customWidth="1"/>
    <col min="11781" max="11781" width="12.25" style="412" customWidth="1"/>
    <col min="11782" max="12030" width="9" style="412"/>
    <col min="12031" max="12031" width="4.875" style="412" customWidth="1"/>
    <col min="12032" max="12032" width="30.625" style="412" customWidth="1"/>
    <col min="12033" max="12033" width="17" style="412" customWidth="1"/>
    <col min="12034" max="12034" width="13.5" style="412" customWidth="1"/>
    <col min="12035" max="12035" width="32.125" style="412" customWidth="1"/>
    <col min="12036" max="12036" width="15.5" style="412" customWidth="1"/>
    <col min="12037" max="12037" width="12.25" style="412" customWidth="1"/>
    <col min="12038" max="12286" width="9" style="412"/>
    <col min="12287" max="12287" width="4.875" style="412" customWidth="1"/>
    <col min="12288" max="12288" width="30.625" style="412" customWidth="1"/>
    <col min="12289" max="12289" width="17" style="412" customWidth="1"/>
    <col min="12290" max="12290" width="13.5" style="412" customWidth="1"/>
    <col min="12291" max="12291" width="32.125" style="412" customWidth="1"/>
    <col min="12292" max="12292" width="15.5" style="412" customWidth="1"/>
    <col min="12293" max="12293" width="12.25" style="412" customWidth="1"/>
    <col min="12294" max="12542" width="9" style="412"/>
    <col min="12543" max="12543" width="4.875" style="412" customWidth="1"/>
    <col min="12544" max="12544" width="30.625" style="412" customWidth="1"/>
    <col min="12545" max="12545" width="17" style="412" customWidth="1"/>
    <col min="12546" max="12546" width="13.5" style="412" customWidth="1"/>
    <col min="12547" max="12547" width="32.125" style="412" customWidth="1"/>
    <col min="12548" max="12548" width="15.5" style="412" customWidth="1"/>
    <col min="12549" max="12549" width="12.25" style="412" customWidth="1"/>
    <col min="12550" max="12798" width="9" style="412"/>
    <col min="12799" max="12799" width="4.875" style="412" customWidth="1"/>
    <col min="12800" max="12800" width="30.625" style="412" customWidth="1"/>
    <col min="12801" max="12801" width="17" style="412" customWidth="1"/>
    <col min="12802" max="12802" width="13.5" style="412" customWidth="1"/>
    <col min="12803" max="12803" width="32.125" style="412" customWidth="1"/>
    <col min="12804" max="12804" width="15.5" style="412" customWidth="1"/>
    <col min="12805" max="12805" width="12.25" style="412" customWidth="1"/>
    <col min="12806" max="13054" width="9" style="412"/>
    <col min="13055" max="13055" width="4.875" style="412" customWidth="1"/>
    <col min="13056" max="13056" width="30.625" style="412" customWidth="1"/>
    <col min="13057" max="13057" width="17" style="412" customWidth="1"/>
    <col min="13058" max="13058" width="13.5" style="412" customWidth="1"/>
    <col min="13059" max="13059" width="32.125" style="412" customWidth="1"/>
    <col min="13060" max="13060" width="15.5" style="412" customWidth="1"/>
    <col min="13061" max="13061" width="12.25" style="412" customWidth="1"/>
    <col min="13062" max="13310" width="9" style="412"/>
    <col min="13311" max="13311" width="4.875" style="412" customWidth="1"/>
    <col min="13312" max="13312" width="30.625" style="412" customWidth="1"/>
    <col min="13313" max="13313" width="17" style="412" customWidth="1"/>
    <col min="13314" max="13314" width="13.5" style="412" customWidth="1"/>
    <col min="13315" max="13315" width="32.125" style="412" customWidth="1"/>
    <col min="13316" max="13316" width="15.5" style="412" customWidth="1"/>
    <col min="13317" max="13317" width="12.25" style="412" customWidth="1"/>
    <col min="13318" max="13566" width="9" style="412"/>
    <col min="13567" max="13567" width="4.875" style="412" customWidth="1"/>
    <col min="13568" max="13568" width="30.625" style="412" customWidth="1"/>
    <col min="13569" max="13569" width="17" style="412" customWidth="1"/>
    <col min="13570" max="13570" width="13.5" style="412" customWidth="1"/>
    <col min="13571" max="13571" width="32.125" style="412" customWidth="1"/>
    <col min="13572" max="13572" width="15.5" style="412" customWidth="1"/>
    <col min="13573" max="13573" width="12.25" style="412" customWidth="1"/>
    <col min="13574" max="13822" width="9" style="412"/>
    <col min="13823" max="13823" width="4.875" style="412" customWidth="1"/>
    <col min="13824" max="13824" width="30.625" style="412" customWidth="1"/>
    <col min="13825" max="13825" width="17" style="412" customWidth="1"/>
    <col min="13826" max="13826" width="13.5" style="412" customWidth="1"/>
    <col min="13827" max="13827" width="32.125" style="412" customWidth="1"/>
    <col min="13828" max="13828" width="15.5" style="412" customWidth="1"/>
    <col min="13829" max="13829" width="12.25" style="412" customWidth="1"/>
    <col min="13830" max="14078" width="9" style="412"/>
    <col min="14079" max="14079" width="4.875" style="412" customWidth="1"/>
    <col min="14080" max="14080" width="30.625" style="412" customWidth="1"/>
    <col min="14081" max="14081" width="17" style="412" customWidth="1"/>
    <col min="14082" max="14082" width="13.5" style="412" customWidth="1"/>
    <col min="14083" max="14083" width="32.125" style="412" customWidth="1"/>
    <col min="14084" max="14084" width="15.5" style="412" customWidth="1"/>
    <col min="14085" max="14085" width="12.25" style="412" customWidth="1"/>
    <col min="14086" max="14334" width="9" style="412"/>
    <col min="14335" max="14335" width="4.875" style="412" customWidth="1"/>
    <col min="14336" max="14336" width="30.625" style="412" customWidth="1"/>
    <col min="14337" max="14337" width="17" style="412" customWidth="1"/>
    <col min="14338" max="14338" width="13.5" style="412" customWidth="1"/>
    <col min="14339" max="14339" width="32.125" style="412" customWidth="1"/>
    <col min="14340" max="14340" width="15.5" style="412" customWidth="1"/>
    <col min="14341" max="14341" width="12.25" style="412" customWidth="1"/>
    <col min="14342" max="14590" width="9" style="412"/>
    <col min="14591" max="14591" width="4.875" style="412" customWidth="1"/>
    <col min="14592" max="14592" width="30.625" style="412" customWidth="1"/>
    <col min="14593" max="14593" width="17" style="412" customWidth="1"/>
    <col min="14594" max="14594" width="13.5" style="412" customWidth="1"/>
    <col min="14595" max="14595" width="32.125" style="412" customWidth="1"/>
    <col min="14596" max="14596" width="15.5" style="412" customWidth="1"/>
    <col min="14597" max="14597" width="12.25" style="412" customWidth="1"/>
    <col min="14598" max="14846" width="9" style="412"/>
    <col min="14847" max="14847" width="4.875" style="412" customWidth="1"/>
    <col min="14848" max="14848" width="30.625" style="412" customWidth="1"/>
    <col min="14849" max="14849" width="17" style="412" customWidth="1"/>
    <col min="14850" max="14850" width="13.5" style="412" customWidth="1"/>
    <col min="14851" max="14851" width="32.125" style="412" customWidth="1"/>
    <col min="14852" max="14852" width="15.5" style="412" customWidth="1"/>
    <col min="14853" max="14853" width="12.25" style="412" customWidth="1"/>
    <col min="14854" max="15102" width="9" style="412"/>
    <col min="15103" max="15103" width="4.875" style="412" customWidth="1"/>
    <col min="15104" max="15104" width="30.625" style="412" customWidth="1"/>
    <col min="15105" max="15105" width="17" style="412" customWidth="1"/>
    <col min="15106" max="15106" width="13.5" style="412" customWidth="1"/>
    <col min="15107" max="15107" width="32.125" style="412" customWidth="1"/>
    <col min="15108" max="15108" width="15.5" style="412" customWidth="1"/>
    <col min="15109" max="15109" width="12.25" style="412" customWidth="1"/>
    <col min="15110" max="15358" width="9" style="412"/>
    <col min="15359" max="15359" width="4.875" style="412" customWidth="1"/>
    <col min="15360" max="15360" width="30.625" style="412" customWidth="1"/>
    <col min="15361" max="15361" width="17" style="412" customWidth="1"/>
    <col min="15362" max="15362" width="13.5" style="412" customWidth="1"/>
    <col min="15363" max="15363" width="32.125" style="412" customWidth="1"/>
    <col min="15364" max="15364" width="15.5" style="412" customWidth="1"/>
    <col min="15365" max="15365" width="12.25" style="412" customWidth="1"/>
    <col min="15366" max="15614" width="9" style="412"/>
    <col min="15615" max="15615" width="4.875" style="412" customWidth="1"/>
    <col min="15616" max="15616" width="30.625" style="412" customWidth="1"/>
    <col min="15617" max="15617" width="17" style="412" customWidth="1"/>
    <col min="15618" max="15618" width="13.5" style="412" customWidth="1"/>
    <col min="15619" max="15619" width="32.125" style="412" customWidth="1"/>
    <col min="15620" max="15620" width="15.5" style="412" customWidth="1"/>
    <col min="15621" max="15621" width="12.25" style="412" customWidth="1"/>
    <col min="15622" max="15870" width="9" style="412"/>
    <col min="15871" max="15871" width="4.875" style="412" customWidth="1"/>
    <col min="15872" max="15872" width="30.625" style="412" customWidth="1"/>
    <col min="15873" max="15873" width="17" style="412" customWidth="1"/>
    <col min="15874" max="15874" width="13.5" style="412" customWidth="1"/>
    <col min="15875" max="15875" width="32.125" style="412" customWidth="1"/>
    <col min="15876" max="15876" width="15.5" style="412" customWidth="1"/>
    <col min="15877" max="15877" width="12.25" style="412" customWidth="1"/>
    <col min="15878" max="16126" width="9" style="412"/>
    <col min="16127" max="16127" width="4.875" style="412" customWidth="1"/>
    <col min="16128" max="16128" width="30.625" style="412" customWidth="1"/>
    <col min="16129" max="16129" width="17" style="412" customWidth="1"/>
    <col min="16130" max="16130" width="13.5" style="412" customWidth="1"/>
    <col min="16131" max="16131" width="32.125" style="412" customWidth="1"/>
    <col min="16132" max="16132" width="15.5" style="412" customWidth="1"/>
    <col min="16133" max="16133" width="12.25" style="412" customWidth="1"/>
    <col min="16134" max="16384" width="9" style="412"/>
  </cols>
  <sheetData>
    <row r="1" ht="21" customHeight="1" spans="1:14">
      <c r="A1" s="129" t="s">
        <v>59</v>
      </c>
      <c r="B1" s="129"/>
      <c r="C1" s="129"/>
      <c r="D1" s="129"/>
      <c r="E1" s="129"/>
      <c r="F1" s="129"/>
      <c r="G1" s="129"/>
      <c r="H1" s="129"/>
      <c r="I1" s="129"/>
      <c r="J1" s="129"/>
      <c r="K1" s="129"/>
      <c r="L1" s="129"/>
      <c r="M1" s="129"/>
      <c r="N1" s="129"/>
    </row>
    <row r="2" ht="23.25" customHeight="1" spans="1:14">
      <c r="A2" s="413" t="s">
        <v>60</v>
      </c>
      <c r="B2" s="413"/>
      <c r="C2" s="413"/>
      <c r="D2" s="413"/>
      <c r="E2" s="413"/>
      <c r="F2" s="413"/>
      <c r="G2" s="413"/>
      <c r="H2" s="413"/>
      <c r="I2" s="413"/>
      <c r="J2" s="413"/>
      <c r="K2" s="413"/>
      <c r="L2" s="413"/>
      <c r="M2" s="413"/>
      <c r="N2" s="413"/>
    </row>
    <row r="3" ht="18" customHeight="1" spans="1:14">
      <c r="A3" s="414"/>
      <c r="B3" s="414"/>
      <c r="C3" s="414"/>
      <c r="D3" s="414"/>
      <c r="E3" s="414"/>
      <c r="F3" s="414"/>
      <c r="G3" s="414"/>
      <c r="H3" s="414"/>
      <c r="I3" s="414"/>
      <c r="J3" s="414"/>
      <c r="K3" s="414"/>
      <c r="L3" s="414"/>
      <c r="M3" s="414"/>
      <c r="N3" s="433" t="s">
        <v>2</v>
      </c>
    </row>
    <row r="4" ht="56.25" spans="1:14">
      <c r="A4" s="276" t="s">
        <v>4</v>
      </c>
      <c r="B4" s="277" t="s">
        <v>61</v>
      </c>
      <c r="C4" s="277" t="s">
        <v>62</v>
      </c>
      <c r="D4" s="277" t="s">
        <v>63</v>
      </c>
      <c r="E4" s="277" t="s">
        <v>5</v>
      </c>
      <c r="F4" s="277" t="s">
        <v>64</v>
      </c>
      <c r="G4" s="278" t="s">
        <v>65</v>
      </c>
      <c r="H4" s="276" t="s">
        <v>66</v>
      </c>
      <c r="I4" s="277" t="s">
        <v>61</v>
      </c>
      <c r="J4" s="277" t="s">
        <v>62</v>
      </c>
      <c r="K4" s="277" t="s">
        <v>63</v>
      </c>
      <c r="L4" s="277" t="s">
        <v>5</v>
      </c>
      <c r="M4" s="277" t="s">
        <v>64</v>
      </c>
      <c r="N4" s="278" t="s">
        <v>65</v>
      </c>
    </row>
    <row r="5" ht="15.75" customHeight="1" spans="1:14">
      <c r="A5" s="276" t="s">
        <v>67</v>
      </c>
      <c r="B5" s="415">
        <f>B6+B35</f>
        <v>1109281</v>
      </c>
      <c r="C5" s="415">
        <f>C6+C35</f>
        <v>1284260</v>
      </c>
      <c r="D5" s="416">
        <f>D6+D35</f>
        <v>1248667</v>
      </c>
      <c r="E5" s="415">
        <f t="shared" ref="C5:E5" si="0">E6+E35</f>
        <v>1257999</v>
      </c>
      <c r="F5" s="417"/>
      <c r="G5" s="418"/>
      <c r="H5" s="276" t="s">
        <v>67</v>
      </c>
      <c r="I5" s="415">
        <f>I6+I35</f>
        <v>1109281</v>
      </c>
      <c r="J5" s="415">
        <f t="shared" ref="J5:L5" si="1">J6+J35</f>
        <v>1284260</v>
      </c>
      <c r="K5" s="416">
        <f t="shared" si="1"/>
        <v>1248667</v>
      </c>
      <c r="L5" s="415">
        <f t="shared" si="1"/>
        <v>1257999</v>
      </c>
      <c r="M5" s="426"/>
      <c r="N5" s="418"/>
    </row>
    <row r="6" ht="15.75" customHeight="1" spans="1:14">
      <c r="A6" s="419" t="s">
        <v>68</v>
      </c>
      <c r="B6" s="415">
        <f>B7+B21</f>
        <v>420309</v>
      </c>
      <c r="C6" s="415">
        <f>C7+C21</f>
        <v>404935</v>
      </c>
      <c r="D6" s="415">
        <f>D7+D21</f>
        <v>404935</v>
      </c>
      <c r="E6" s="415">
        <f>E7+E21</f>
        <v>414267</v>
      </c>
      <c r="F6" s="420">
        <f>E6/D6*100</f>
        <v>102.304567399706</v>
      </c>
      <c r="G6" s="420">
        <v>5.31176596199018</v>
      </c>
      <c r="H6" s="419" t="s">
        <v>69</v>
      </c>
      <c r="I6" s="415">
        <f t="shared" ref="I6:L6" si="2">SUM(I7:I31)</f>
        <v>867132</v>
      </c>
      <c r="J6" s="415">
        <f t="shared" si="2"/>
        <v>1034036</v>
      </c>
      <c r="K6" s="415">
        <f t="shared" si="2"/>
        <v>963658</v>
      </c>
      <c r="L6" s="415">
        <f t="shared" si="2"/>
        <v>972990</v>
      </c>
      <c r="M6" s="358">
        <f>L6/K6*100</f>
        <v>100.968393351168</v>
      </c>
      <c r="N6" s="420">
        <v>1.38734322833956</v>
      </c>
    </row>
    <row r="7" ht="15.75" customHeight="1" spans="1:14">
      <c r="A7" s="201" t="s">
        <v>70</v>
      </c>
      <c r="B7" s="421">
        <f>SUM(B8:B20)</f>
        <v>281144</v>
      </c>
      <c r="C7" s="421">
        <f>SUM(C8:C20)</f>
        <v>265770</v>
      </c>
      <c r="D7" s="421">
        <f>SUM(D8:D20)</f>
        <v>265770</v>
      </c>
      <c r="E7" s="421">
        <f>SUM(E8:E20)</f>
        <v>253420</v>
      </c>
      <c r="F7" s="286">
        <f>E7/D7*100</f>
        <v>95.3531248824171</v>
      </c>
      <c r="G7" s="422">
        <v>-4.9</v>
      </c>
      <c r="H7" s="423" t="s">
        <v>71</v>
      </c>
      <c r="I7" s="421">
        <v>99634</v>
      </c>
      <c r="J7" s="421">
        <v>134327</v>
      </c>
      <c r="K7" s="421">
        <f>73554-9332-7374</f>
        <v>56848</v>
      </c>
      <c r="L7" s="421">
        <v>72101</v>
      </c>
      <c r="M7" s="422">
        <f t="shared" ref="M7:M22" si="3">L7/K7*100</f>
        <v>126.831198986772</v>
      </c>
      <c r="N7" s="422">
        <v>6.80047400385128</v>
      </c>
    </row>
    <row r="8" ht="15.75" customHeight="1" spans="1:14">
      <c r="A8" s="201" t="s">
        <v>72</v>
      </c>
      <c r="B8" s="421">
        <v>70170</v>
      </c>
      <c r="C8" s="424">
        <v>67470</v>
      </c>
      <c r="D8" s="424">
        <v>67470</v>
      </c>
      <c r="E8" s="421">
        <v>67136</v>
      </c>
      <c r="F8" s="286">
        <f t="shared" ref="F7:F28" si="4">E8/D8*100</f>
        <v>99.504965169705</v>
      </c>
      <c r="G8" s="422">
        <v>4.6</v>
      </c>
      <c r="H8" s="423" t="s">
        <v>73</v>
      </c>
      <c r="I8" s="421"/>
      <c r="J8" s="424"/>
      <c r="K8" s="424"/>
      <c r="L8" s="426"/>
      <c r="M8" s="422"/>
      <c r="N8" s="422"/>
    </row>
    <row r="9" ht="15.75" customHeight="1" spans="1:14">
      <c r="A9" s="201" t="s">
        <v>74</v>
      </c>
      <c r="B9" s="421">
        <v>45528</v>
      </c>
      <c r="C9" s="424">
        <v>43082</v>
      </c>
      <c r="D9" s="424">
        <v>43082</v>
      </c>
      <c r="E9" s="421">
        <v>42837</v>
      </c>
      <c r="F9" s="286">
        <f t="shared" si="4"/>
        <v>99.4313170233508</v>
      </c>
      <c r="G9" s="422">
        <v>-0.128229040380491</v>
      </c>
      <c r="H9" s="423" t="s">
        <v>75</v>
      </c>
      <c r="I9" s="421">
        <v>881</v>
      </c>
      <c r="J9" s="424">
        <v>881</v>
      </c>
      <c r="K9" s="424">
        <v>12</v>
      </c>
      <c r="L9" s="426">
        <v>12</v>
      </c>
      <c r="M9" s="422">
        <f t="shared" si="3"/>
        <v>100</v>
      </c>
      <c r="N9" s="422"/>
    </row>
    <row r="10" ht="15.75" customHeight="1" spans="1:14">
      <c r="A10" s="201" t="s">
        <v>76</v>
      </c>
      <c r="B10" s="421">
        <v>4742</v>
      </c>
      <c r="C10" s="424">
        <v>4744</v>
      </c>
      <c r="D10" s="424">
        <v>4744</v>
      </c>
      <c r="E10" s="421">
        <v>4203</v>
      </c>
      <c r="F10" s="286">
        <f t="shared" si="4"/>
        <v>88.5961214165261</v>
      </c>
      <c r="G10" s="422">
        <v>-9.00627841524139</v>
      </c>
      <c r="H10" s="423" t="s">
        <v>77</v>
      </c>
      <c r="I10" s="421">
        <v>37321</v>
      </c>
      <c r="J10" s="424">
        <v>39290</v>
      </c>
      <c r="K10" s="424">
        <v>40178</v>
      </c>
      <c r="L10" s="426">
        <v>40178</v>
      </c>
      <c r="M10" s="422">
        <f t="shared" si="3"/>
        <v>100</v>
      </c>
      <c r="N10" s="422">
        <v>-2.89539829853055</v>
      </c>
    </row>
    <row r="11" ht="15.75" customHeight="1" spans="1:14">
      <c r="A11" s="201" t="s">
        <v>78</v>
      </c>
      <c r="B11" s="421">
        <v>8959</v>
      </c>
      <c r="C11" s="424">
        <v>9081</v>
      </c>
      <c r="D11" s="424">
        <v>9081</v>
      </c>
      <c r="E11" s="421">
        <v>7789</v>
      </c>
      <c r="F11" s="286">
        <f t="shared" si="4"/>
        <v>85.7724920162978</v>
      </c>
      <c r="G11" s="422">
        <v>3.07000132327643</v>
      </c>
      <c r="H11" s="423" t="s">
        <v>79</v>
      </c>
      <c r="I11" s="421">
        <v>170238</v>
      </c>
      <c r="J11" s="424">
        <v>191075</v>
      </c>
      <c r="K11" s="424">
        <v>196973</v>
      </c>
      <c r="L11" s="426">
        <v>193553</v>
      </c>
      <c r="M11" s="422">
        <f t="shared" si="3"/>
        <v>98.2637214237484</v>
      </c>
      <c r="N11" s="422">
        <v>0.0972254544514261</v>
      </c>
    </row>
    <row r="12" ht="15.75" customHeight="1" spans="1:14">
      <c r="A12" s="201" t="s">
        <v>80</v>
      </c>
      <c r="B12" s="421">
        <v>17779</v>
      </c>
      <c r="C12" s="424">
        <v>16242</v>
      </c>
      <c r="D12" s="424">
        <v>16242</v>
      </c>
      <c r="E12" s="421">
        <v>16283</v>
      </c>
      <c r="F12" s="286">
        <f t="shared" si="4"/>
        <v>100.252431966507</v>
      </c>
      <c r="G12" s="422">
        <v>3.44323740550156</v>
      </c>
      <c r="H12" s="423" t="s">
        <v>81</v>
      </c>
      <c r="I12" s="421">
        <v>2425</v>
      </c>
      <c r="J12" s="424">
        <v>2011</v>
      </c>
      <c r="K12" s="424">
        <v>5541</v>
      </c>
      <c r="L12" s="426">
        <v>5541</v>
      </c>
      <c r="M12" s="422">
        <f t="shared" si="3"/>
        <v>100</v>
      </c>
      <c r="N12" s="422">
        <v>33.0052808449352</v>
      </c>
    </row>
    <row r="13" ht="15.75" customHeight="1" spans="1:14">
      <c r="A13" s="201" t="s">
        <v>82</v>
      </c>
      <c r="B13" s="421">
        <v>14550</v>
      </c>
      <c r="C13" s="424">
        <v>14121</v>
      </c>
      <c r="D13" s="424">
        <v>14121</v>
      </c>
      <c r="E13" s="421">
        <v>11089</v>
      </c>
      <c r="F13" s="286">
        <f t="shared" si="4"/>
        <v>78.5284328305361</v>
      </c>
      <c r="G13" s="422">
        <v>-13.5697583787997</v>
      </c>
      <c r="H13" s="423" t="s">
        <v>83</v>
      </c>
      <c r="I13" s="421">
        <v>10122</v>
      </c>
      <c r="J13" s="424">
        <v>12278</v>
      </c>
      <c r="K13" s="424">
        <v>14887</v>
      </c>
      <c r="L13" s="426">
        <v>14887</v>
      </c>
      <c r="M13" s="422">
        <f t="shared" si="3"/>
        <v>100</v>
      </c>
      <c r="N13" s="422">
        <v>3.47535969972892</v>
      </c>
    </row>
    <row r="14" ht="15.75" customHeight="1" spans="1:14">
      <c r="A14" s="201" t="s">
        <v>84</v>
      </c>
      <c r="B14" s="421">
        <v>3847</v>
      </c>
      <c r="C14" s="424">
        <v>3694</v>
      </c>
      <c r="D14" s="424">
        <v>3694</v>
      </c>
      <c r="E14" s="421">
        <v>3618</v>
      </c>
      <c r="F14" s="286">
        <f t="shared" si="4"/>
        <v>97.9426096372496</v>
      </c>
      <c r="G14" s="422">
        <v>-0.903861955628595</v>
      </c>
      <c r="H14" s="423" t="s">
        <v>85</v>
      </c>
      <c r="I14" s="421">
        <v>154409</v>
      </c>
      <c r="J14" s="424">
        <v>182072</v>
      </c>
      <c r="K14" s="424">
        <v>125293</v>
      </c>
      <c r="L14" s="426">
        <v>124570</v>
      </c>
      <c r="M14" s="422">
        <f t="shared" si="3"/>
        <v>99.4229525991077</v>
      </c>
      <c r="N14" s="422">
        <v>17.6054077528748</v>
      </c>
    </row>
    <row r="15" ht="15.75" customHeight="1" spans="1:14">
      <c r="A15" s="201" t="s">
        <v>86</v>
      </c>
      <c r="B15" s="421">
        <v>32257</v>
      </c>
      <c r="C15" s="424">
        <v>30604</v>
      </c>
      <c r="D15" s="424">
        <v>30604</v>
      </c>
      <c r="E15" s="421">
        <v>27894</v>
      </c>
      <c r="F15" s="286">
        <f t="shared" si="4"/>
        <v>91.1449483727617</v>
      </c>
      <c r="G15" s="422">
        <v>-7.26728723404255</v>
      </c>
      <c r="H15" s="423" t="s">
        <v>87</v>
      </c>
      <c r="I15" s="421">
        <v>140019</v>
      </c>
      <c r="J15" s="424">
        <v>158331</v>
      </c>
      <c r="K15" s="424">
        <v>164218</v>
      </c>
      <c r="L15" s="426">
        <v>163425</v>
      </c>
      <c r="M15" s="422">
        <f t="shared" si="3"/>
        <v>99.5171053112326</v>
      </c>
      <c r="N15" s="422">
        <v>9.49528652690398</v>
      </c>
    </row>
    <row r="16" ht="15.75" customHeight="1" spans="1:14">
      <c r="A16" s="201" t="s">
        <v>88</v>
      </c>
      <c r="B16" s="421">
        <v>20431</v>
      </c>
      <c r="C16" s="424">
        <v>20431</v>
      </c>
      <c r="D16" s="424">
        <v>20431</v>
      </c>
      <c r="E16" s="421">
        <v>27239</v>
      </c>
      <c r="F16" s="286">
        <f t="shared" si="4"/>
        <v>133.3219127796</v>
      </c>
      <c r="G16" s="422">
        <v>2.82748206870517</v>
      </c>
      <c r="H16" s="423" t="s">
        <v>89</v>
      </c>
      <c r="I16" s="421">
        <v>14960</v>
      </c>
      <c r="J16" s="424">
        <v>32712</v>
      </c>
      <c r="K16" s="424">
        <v>47258</v>
      </c>
      <c r="L16" s="426">
        <v>47242</v>
      </c>
      <c r="M16" s="422">
        <f t="shared" si="3"/>
        <v>99.9661432984891</v>
      </c>
      <c r="N16" s="422">
        <v>-0.467722905781224</v>
      </c>
    </row>
    <row r="17" ht="15.75" customHeight="1" spans="1:14">
      <c r="A17" s="201" t="s">
        <v>90</v>
      </c>
      <c r="B17" s="421">
        <v>12862</v>
      </c>
      <c r="C17" s="424">
        <v>10233</v>
      </c>
      <c r="D17" s="424">
        <v>10233</v>
      </c>
      <c r="E17" s="421">
        <v>7736</v>
      </c>
      <c r="F17" s="286">
        <f t="shared" si="4"/>
        <v>75.5985536988176</v>
      </c>
      <c r="G17" s="422">
        <v>5.16585100598151</v>
      </c>
      <c r="H17" s="423" t="s">
        <v>91</v>
      </c>
      <c r="I17" s="421">
        <v>55097</v>
      </c>
      <c r="J17" s="424">
        <v>60667</v>
      </c>
      <c r="K17" s="424">
        <v>68902</v>
      </c>
      <c r="L17" s="426">
        <v>68902</v>
      </c>
      <c r="M17" s="422">
        <f t="shared" si="3"/>
        <v>100</v>
      </c>
      <c r="N17" s="422">
        <v>-44.5421033144991</v>
      </c>
    </row>
    <row r="18" ht="15.75" customHeight="1" spans="1:14">
      <c r="A18" s="423" t="s">
        <v>92</v>
      </c>
      <c r="B18" s="421">
        <v>2200</v>
      </c>
      <c r="C18" s="424">
        <v>930</v>
      </c>
      <c r="D18" s="424">
        <v>930</v>
      </c>
      <c r="E18" s="421">
        <v>650</v>
      </c>
      <c r="F18" s="286">
        <f t="shared" si="4"/>
        <v>69.8924731182796</v>
      </c>
      <c r="G18" s="422">
        <v>-35.8</v>
      </c>
      <c r="H18" s="423" t="s">
        <v>93</v>
      </c>
      <c r="I18" s="421">
        <v>70730</v>
      </c>
      <c r="J18" s="424">
        <v>91691</v>
      </c>
      <c r="K18" s="424">
        <v>97384</v>
      </c>
      <c r="L18" s="426">
        <v>97384</v>
      </c>
      <c r="M18" s="422">
        <f t="shared" si="3"/>
        <v>100</v>
      </c>
      <c r="N18" s="422">
        <v>20.9228400427149</v>
      </c>
    </row>
    <row r="19" ht="15.75" customHeight="1" spans="1:14">
      <c r="A19" s="201" t="s">
        <v>94</v>
      </c>
      <c r="B19" s="421">
        <v>47819</v>
      </c>
      <c r="C19" s="424">
        <v>44831</v>
      </c>
      <c r="D19" s="424">
        <v>44831</v>
      </c>
      <c r="E19" s="421">
        <v>36587</v>
      </c>
      <c r="F19" s="286">
        <f t="shared" si="4"/>
        <v>81.6109388592715</v>
      </c>
      <c r="G19" s="422">
        <v>-26.7</v>
      </c>
      <c r="H19" s="423" t="s">
        <v>95</v>
      </c>
      <c r="I19" s="421">
        <v>31777</v>
      </c>
      <c r="J19" s="424">
        <v>32008</v>
      </c>
      <c r="K19" s="424">
        <v>36300</v>
      </c>
      <c r="L19" s="426">
        <v>36300</v>
      </c>
      <c r="M19" s="422">
        <f t="shared" si="3"/>
        <v>100</v>
      </c>
      <c r="N19" s="422">
        <v>-32.596787670597</v>
      </c>
    </row>
    <row r="20" ht="15.75" customHeight="1" spans="1:14">
      <c r="A20" s="423" t="s">
        <v>96</v>
      </c>
      <c r="B20" s="421"/>
      <c r="C20" s="424">
        <v>307</v>
      </c>
      <c r="D20" s="424">
        <v>307</v>
      </c>
      <c r="E20" s="421">
        <v>359</v>
      </c>
      <c r="F20" s="286">
        <f t="shared" si="4"/>
        <v>116.938110749186</v>
      </c>
      <c r="G20" s="422">
        <v>27.3</v>
      </c>
      <c r="H20" s="423" t="s">
        <v>97</v>
      </c>
      <c r="I20" s="421">
        <v>15471</v>
      </c>
      <c r="J20" s="424">
        <v>9472</v>
      </c>
      <c r="K20" s="424">
        <v>7358</v>
      </c>
      <c r="L20" s="426">
        <v>7358</v>
      </c>
      <c r="M20" s="422">
        <f t="shared" si="3"/>
        <v>100</v>
      </c>
      <c r="N20" s="422">
        <v>-17.1676235506023</v>
      </c>
    </row>
    <row r="21" ht="15.75" customHeight="1" spans="1:14">
      <c r="A21" s="201" t="s">
        <v>98</v>
      </c>
      <c r="B21" s="421">
        <f>SUM(B22:B28)</f>
        <v>139165</v>
      </c>
      <c r="C21" s="421">
        <f>SUM(C22:C28)</f>
        <v>139165</v>
      </c>
      <c r="D21" s="421">
        <f>SUM(D22:D28)</f>
        <v>139165</v>
      </c>
      <c r="E21" s="421">
        <f>SUM(E22:E28)</f>
        <v>160847</v>
      </c>
      <c r="F21" s="286">
        <f t="shared" si="4"/>
        <v>115.580066827148</v>
      </c>
      <c r="G21" s="422">
        <v>26.9</v>
      </c>
      <c r="H21" s="423" t="s">
        <v>99</v>
      </c>
      <c r="I21" s="421">
        <v>1085</v>
      </c>
      <c r="J21" s="424">
        <v>1273</v>
      </c>
      <c r="K21" s="424">
        <v>2883</v>
      </c>
      <c r="L21" s="426">
        <v>2883</v>
      </c>
      <c r="M21" s="422">
        <f t="shared" si="3"/>
        <v>100</v>
      </c>
      <c r="N21" s="422">
        <v>7.6951811729548</v>
      </c>
    </row>
    <row r="22" ht="15.75" customHeight="1" spans="1:14">
      <c r="A22" s="201" t="s">
        <v>100</v>
      </c>
      <c r="B22" s="421">
        <v>45800</v>
      </c>
      <c r="C22" s="421">
        <v>45800</v>
      </c>
      <c r="D22" s="421">
        <v>45800</v>
      </c>
      <c r="E22" s="421">
        <v>32509</v>
      </c>
      <c r="F22" s="286">
        <f t="shared" si="4"/>
        <v>70.9803493449782</v>
      </c>
      <c r="G22" s="422">
        <v>-34.4</v>
      </c>
      <c r="H22" s="423" t="s">
        <v>101</v>
      </c>
      <c r="I22" s="421">
        <v>200</v>
      </c>
      <c r="J22" s="421">
        <v>695</v>
      </c>
      <c r="K22" s="421">
        <v>725</v>
      </c>
      <c r="L22" s="421">
        <v>725</v>
      </c>
      <c r="M22" s="422">
        <f t="shared" si="3"/>
        <v>100</v>
      </c>
      <c r="N22" s="422">
        <v>773.493975903614</v>
      </c>
    </row>
    <row r="23" ht="15.75" customHeight="1" spans="1:14">
      <c r="A23" s="201" t="s">
        <v>102</v>
      </c>
      <c r="B23" s="421">
        <v>18551</v>
      </c>
      <c r="C23" s="424">
        <v>18551</v>
      </c>
      <c r="D23" s="424">
        <v>18551</v>
      </c>
      <c r="E23" s="421">
        <v>9139</v>
      </c>
      <c r="F23" s="286">
        <f t="shared" si="4"/>
        <v>49.2641906096706</v>
      </c>
      <c r="G23" s="422">
        <v>-47.2</v>
      </c>
      <c r="H23" s="423" t="s">
        <v>103</v>
      </c>
      <c r="I23" s="421">
        <v>0</v>
      </c>
      <c r="J23" s="424">
        <v>0</v>
      </c>
      <c r="K23" s="424">
        <v>0</v>
      </c>
      <c r="L23" s="426">
        <v>0</v>
      </c>
      <c r="M23" s="422"/>
      <c r="N23" s="422"/>
    </row>
    <row r="24" ht="15.75" customHeight="1" spans="1:14">
      <c r="A24" s="201" t="s">
        <v>104</v>
      </c>
      <c r="B24" s="421">
        <v>15764</v>
      </c>
      <c r="C24" s="424">
        <v>15764</v>
      </c>
      <c r="D24" s="424">
        <v>15764</v>
      </c>
      <c r="E24" s="421">
        <v>10021</v>
      </c>
      <c r="F24" s="286">
        <f t="shared" si="4"/>
        <v>63.5688911443796</v>
      </c>
      <c r="G24" s="422">
        <v>-32.8</v>
      </c>
      <c r="H24" s="423" t="s">
        <v>105</v>
      </c>
      <c r="I24" s="421">
        <v>2845</v>
      </c>
      <c r="J24" s="424">
        <v>3510</v>
      </c>
      <c r="K24" s="424">
        <v>4742</v>
      </c>
      <c r="L24" s="426">
        <v>4265</v>
      </c>
      <c r="M24" s="422">
        <f t="shared" ref="M24:M27" si="5">L24/K24*100</f>
        <v>89.9409531843104</v>
      </c>
      <c r="N24" s="422">
        <v>-45.3905249679898</v>
      </c>
    </row>
    <row r="25" ht="15.75" customHeight="1" spans="1:14">
      <c r="A25" s="204" t="s">
        <v>106</v>
      </c>
      <c r="B25" s="421">
        <v>47783</v>
      </c>
      <c r="C25" s="424">
        <v>47783</v>
      </c>
      <c r="D25" s="424">
        <v>47783</v>
      </c>
      <c r="E25" s="421">
        <v>78557</v>
      </c>
      <c r="F25" s="286">
        <f t="shared" si="4"/>
        <v>164.403658204801</v>
      </c>
      <c r="G25" s="422">
        <v>124.8</v>
      </c>
      <c r="H25" s="423" t="s">
        <v>107</v>
      </c>
      <c r="I25" s="421">
        <v>21805</v>
      </c>
      <c r="J25" s="424">
        <v>46440</v>
      </c>
      <c r="K25" s="424">
        <v>56517</v>
      </c>
      <c r="L25" s="426">
        <v>56517</v>
      </c>
      <c r="M25" s="422">
        <f t="shared" si="5"/>
        <v>100</v>
      </c>
      <c r="N25" s="422">
        <v>85.3867348947058</v>
      </c>
    </row>
    <row r="26" ht="15.75" customHeight="1" spans="1:14">
      <c r="A26" s="204" t="s">
        <v>108</v>
      </c>
      <c r="B26" s="421">
        <v>6000</v>
      </c>
      <c r="C26" s="400">
        <v>6000</v>
      </c>
      <c r="D26" s="400">
        <v>6000</v>
      </c>
      <c r="E26" s="421">
        <v>4481</v>
      </c>
      <c r="F26" s="286">
        <f t="shared" si="4"/>
        <v>74.6833333333333</v>
      </c>
      <c r="G26" s="422">
        <v>-22.3</v>
      </c>
      <c r="H26" s="423" t="s">
        <v>109</v>
      </c>
      <c r="I26" s="421">
        <v>1267</v>
      </c>
      <c r="J26" s="400">
        <v>1963</v>
      </c>
      <c r="K26" s="400">
        <v>2196</v>
      </c>
      <c r="L26" s="426">
        <v>2196</v>
      </c>
      <c r="M26" s="422">
        <f t="shared" si="5"/>
        <v>100</v>
      </c>
      <c r="N26" s="422">
        <v>815</v>
      </c>
    </row>
    <row r="27" ht="15.75" customHeight="1" spans="1:14">
      <c r="A27" s="204" t="s">
        <v>110</v>
      </c>
      <c r="B27" s="421">
        <v>1893</v>
      </c>
      <c r="C27" s="400">
        <v>1893</v>
      </c>
      <c r="D27" s="400">
        <v>1893</v>
      </c>
      <c r="E27" s="421">
        <v>2607</v>
      </c>
      <c r="F27" s="286">
        <f t="shared" si="4"/>
        <v>137.717908082409</v>
      </c>
      <c r="G27" s="422">
        <v>58.9</v>
      </c>
      <c r="H27" s="423" t="s">
        <v>111</v>
      </c>
      <c r="I27" s="421">
        <v>4402</v>
      </c>
      <c r="J27" s="400">
        <v>5859</v>
      </c>
      <c r="K27" s="400">
        <v>11683</v>
      </c>
      <c r="L27" s="426">
        <v>11191</v>
      </c>
      <c r="M27" s="422">
        <f t="shared" si="5"/>
        <v>95.7887528888128</v>
      </c>
      <c r="N27" s="422">
        <v>151.370170709793</v>
      </c>
    </row>
    <row r="28" ht="15.75" customHeight="1" spans="1:14">
      <c r="A28" s="204" t="s">
        <v>112</v>
      </c>
      <c r="B28" s="421">
        <v>3374</v>
      </c>
      <c r="C28" s="400">
        <v>3374</v>
      </c>
      <c r="D28" s="400">
        <v>3374</v>
      </c>
      <c r="E28" s="421">
        <v>23533</v>
      </c>
      <c r="F28" s="286">
        <f t="shared" si="4"/>
        <v>697.480735032602</v>
      </c>
      <c r="G28" s="422">
        <v>807.9</v>
      </c>
      <c r="H28" s="423" t="s">
        <v>113</v>
      </c>
      <c r="I28" s="421">
        <v>9000</v>
      </c>
      <c r="J28" s="400">
        <v>4037</v>
      </c>
      <c r="K28" s="400"/>
      <c r="L28" s="426"/>
      <c r="M28" s="422"/>
      <c r="N28" s="422"/>
    </row>
    <row r="29" ht="15.75" customHeight="1" spans="1:14">
      <c r="A29" s="425"/>
      <c r="B29" s="421"/>
      <c r="C29" s="400"/>
      <c r="D29" s="400"/>
      <c r="E29" s="426"/>
      <c r="F29" s="426"/>
      <c r="G29" s="422"/>
      <c r="H29" s="423" t="s">
        <v>114</v>
      </c>
      <c r="I29" s="421"/>
      <c r="J29" s="400"/>
      <c r="K29" s="400">
        <v>1098</v>
      </c>
      <c r="L29" s="426">
        <v>1098</v>
      </c>
      <c r="M29" s="422">
        <f t="shared" ref="M29:M31" si="6">L29/K29*100</f>
        <v>100</v>
      </c>
      <c r="N29" s="422">
        <v>-11.7363344051447</v>
      </c>
    </row>
    <row r="30" ht="15.75" customHeight="1" spans="1:14">
      <c r="A30" s="427"/>
      <c r="B30" s="428"/>
      <c r="C30" s="429"/>
      <c r="D30" s="429"/>
      <c r="E30" s="429"/>
      <c r="F30" s="427"/>
      <c r="G30" s="427"/>
      <c r="H30" s="423" t="s">
        <v>115</v>
      </c>
      <c r="I30" s="434">
        <v>23438</v>
      </c>
      <c r="J30" s="400">
        <v>23438</v>
      </c>
      <c r="K30" s="400">
        <v>22656</v>
      </c>
      <c r="L30" s="400">
        <v>22656</v>
      </c>
      <c r="M30" s="422">
        <f t="shared" si="6"/>
        <v>100</v>
      </c>
      <c r="N30" s="286">
        <v>4.33821497651285</v>
      </c>
    </row>
    <row r="31" ht="15.75" customHeight="1" spans="1:14">
      <c r="A31" s="427"/>
      <c r="B31" s="428"/>
      <c r="C31" s="429"/>
      <c r="D31" s="429"/>
      <c r="E31" s="429"/>
      <c r="F31" s="427"/>
      <c r="G31" s="427"/>
      <c r="H31" s="423" t="s">
        <v>116</v>
      </c>
      <c r="I31" s="434">
        <v>6</v>
      </c>
      <c r="J31" s="400">
        <v>6</v>
      </c>
      <c r="K31" s="400">
        <v>6</v>
      </c>
      <c r="L31" s="400">
        <v>6</v>
      </c>
      <c r="M31" s="422">
        <f t="shared" si="6"/>
        <v>100</v>
      </c>
      <c r="N31" s="286">
        <v>500</v>
      </c>
    </row>
    <row r="32" ht="15.75" customHeight="1" spans="1:14">
      <c r="A32" s="427"/>
      <c r="B32" s="428"/>
      <c r="C32" s="429"/>
      <c r="D32" s="429"/>
      <c r="E32" s="429"/>
      <c r="F32" s="427"/>
      <c r="G32" s="427"/>
      <c r="H32" s="425"/>
      <c r="I32" s="428"/>
      <c r="J32" s="429"/>
      <c r="K32" s="429"/>
      <c r="L32" s="429"/>
      <c r="M32" s="427"/>
      <c r="N32" s="427"/>
    </row>
    <row r="33" ht="15.75" customHeight="1" spans="1:14">
      <c r="A33" s="427"/>
      <c r="B33" s="428"/>
      <c r="C33" s="429"/>
      <c r="D33" s="429"/>
      <c r="E33" s="429"/>
      <c r="F33" s="427"/>
      <c r="G33" s="427"/>
      <c r="H33" s="425"/>
      <c r="I33" s="428"/>
      <c r="J33" s="429"/>
      <c r="K33" s="429"/>
      <c r="L33" s="429"/>
      <c r="M33" s="427"/>
      <c r="N33" s="427"/>
    </row>
    <row r="34" ht="15.75" customHeight="1" spans="1:14">
      <c r="A34" s="427"/>
      <c r="B34" s="428"/>
      <c r="C34" s="429"/>
      <c r="D34" s="429"/>
      <c r="E34" s="429"/>
      <c r="F34" s="427"/>
      <c r="G34" s="427"/>
      <c r="H34" s="425"/>
      <c r="I34" s="428"/>
      <c r="J34" s="429"/>
      <c r="K34" s="429"/>
      <c r="L34" s="429"/>
      <c r="M34" s="427"/>
      <c r="N34" s="427"/>
    </row>
    <row r="35" ht="15.75" customHeight="1" spans="1:14">
      <c r="A35" s="419" t="s">
        <v>117</v>
      </c>
      <c r="B35" s="415">
        <f>SUM(B36:B40)+B44</f>
        <v>688972</v>
      </c>
      <c r="C35" s="415">
        <f t="shared" ref="C35:E35" si="7">SUM(C36:C40)+C44</f>
        <v>879325</v>
      </c>
      <c r="D35" s="415">
        <f t="shared" si="7"/>
        <v>843732</v>
      </c>
      <c r="E35" s="415">
        <f t="shared" si="7"/>
        <v>843732</v>
      </c>
      <c r="F35" s="312" t="s">
        <v>118</v>
      </c>
      <c r="G35" s="312" t="s">
        <v>118</v>
      </c>
      <c r="H35" s="419" t="s">
        <v>119</v>
      </c>
      <c r="I35" s="415">
        <f t="shared" ref="I35:L35" si="8">I36+I37+I38+I41+I42+I46</f>
        <v>242149</v>
      </c>
      <c r="J35" s="415">
        <f t="shared" si="8"/>
        <v>250224</v>
      </c>
      <c r="K35" s="415">
        <f t="shared" si="8"/>
        <v>285009</v>
      </c>
      <c r="L35" s="415">
        <f t="shared" si="8"/>
        <v>285009</v>
      </c>
      <c r="M35" s="417" t="s">
        <v>118</v>
      </c>
      <c r="N35" s="312" t="s">
        <v>118</v>
      </c>
    </row>
    <row r="36" ht="15.75" customHeight="1" spans="1:14">
      <c r="A36" s="267" t="s">
        <v>120</v>
      </c>
      <c r="B36" s="426">
        <v>335773</v>
      </c>
      <c r="C36" s="430">
        <v>499205</v>
      </c>
      <c r="D36" s="426">
        <v>540019</v>
      </c>
      <c r="E36" s="426">
        <v>540019</v>
      </c>
      <c r="F36" s="426"/>
      <c r="G36" s="204"/>
      <c r="H36" s="267" t="s">
        <v>121</v>
      </c>
      <c r="I36" s="426">
        <v>57478</v>
      </c>
      <c r="J36" s="430">
        <v>65553</v>
      </c>
      <c r="K36" s="426">
        <v>64250</v>
      </c>
      <c r="L36" s="426">
        <v>64250</v>
      </c>
      <c r="M36" s="426"/>
      <c r="N36" s="204"/>
    </row>
    <row r="37" ht="15.75" customHeight="1" spans="1:14">
      <c r="A37" s="267" t="s">
        <v>122</v>
      </c>
      <c r="B37" s="426">
        <v>10852</v>
      </c>
      <c r="C37" s="430">
        <v>10852</v>
      </c>
      <c r="D37" s="426">
        <v>11544</v>
      </c>
      <c r="E37" s="426">
        <v>11544</v>
      </c>
      <c r="F37" s="426"/>
      <c r="G37" s="204"/>
      <c r="H37" s="267" t="s">
        <v>123</v>
      </c>
      <c r="I37" s="426">
        <v>83671</v>
      </c>
      <c r="J37" s="430">
        <v>83671</v>
      </c>
      <c r="K37" s="426">
        <v>98926</v>
      </c>
      <c r="L37" s="426">
        <v>98926</v>
      </c>
      <c r="M37" s="426"/>
      <c r="N37" s="204"/>
    </row>
    <row r="38" ht="15.75" customHeight="1" spans="1:14">
      <c r="A38" s="267" t="s">
        <v>124</v>
      </c>
      <c r="B38" s="426">
        <v>20578</v>
      </c>
      <c r="C38" s="430">
        <v>21899</v>
      </c>
      <c r="D38" s="426">
        <v>21899</v>
      </c>
      <c r="E38" s="426">
        <v>21899</v>
      </c>
      <c r="F38" s="426"/>
      <c r="G38" s="204"/>
      <c r="H38" s="267" t="s">
        <v>125</v>
      </c>
      <c r="I38" s="426">
        <f t="shared" ref="I38:L38" si="9">SUM(I39:I40)</f>
        <v>101000</v>
      </c>
      <c r="J38" s="426">
        <f t="shared" si="9"/>
        <v>101000</v>
      </c>
      <c r="K38" s="426">
        <f t="shared" si="9"/>
        <v>101129</v>
      </c>
      <c r="L38" s="426">
        <f t="shared" si="9"/>
        <v>101129</v>
      </c>
      <c r="M38" s="426"/>
      <c r="N38" s="204"/>
    </row>
    <row r="39" ht="15.75" customHeight="1" spans="1:14">
      <c r="A39" s="267" t="s">
        <v>126</v>
      </c>
      <c r="B39" s="426">
        <v>218821</v>
      </c>
      <c r="C39" s="430">
        <v>228821</v>
      </c>
      <c r="D39" s="426">
        <v>151722</v>
      </c>
      <c r="E39" s="426">
        <v>151722</v>
      </c>
      <c r="F39" s="426"/>
      <c r="G39" s="204"/>
      <c r="H39" s="267" t="s">
        <v>127</v>
      </c>
      <c r="I39" s="426">
        <v>101000</v>
      </c>
      <c r="J39" s="430">
        <v>101000</v>
      </c>
      <c r="K39" s="430">
        <v>101000</v>
      </c>
      <c r="L39" s="430">
        <v>101000</v>
      </c>
      <c r="M39" s="426"/>
      <c r="N39" s="204"/>
    </row>
    <row r="40" ht="15.75" customHeight="1" spans="1:14">
      <c r="A40" s="267" t="s">
        <v>128</v>
      </c>
      <c r="B40" s="426">
        <f>SUM(B42:B43)</f>
        <v>101000</v>
      </c>
      <c r="C40" s="426">
        <f>SUM(C41:C43)</f>
        <v>116600</v>
      </c>
      <c r="D40" s="426">
        <f>SUM(D41:D43)</f>
        <v>116600</v>
      </c>
      <c r="E40" s="426">
        <f>SUM(E41:E43)</f>
        <v>116600</v>
      </c>
      <c r="F40" s="426"/>
      <c r="G40" s="204"/>
      <c r="H40" s="267" t="s">
        <v>129</v>
      </c>
      <c r="I40" s="426">
        <f t="shared" ref="I40:J40" si="10">SUM(I41:I43)</f>
        <v>0</v>
      </c>
      <c r="J40" s="426">
        <f t="shared" si="10"/>
        <v>0</v>
      </c>
      <c r="K40" s="426">
        <v>129</v>
      </c>
      <c r="L40" s="426">
        <v>129</v>
      </c>
      <c r="M40" s="426"/>
      <c r="N40" s="204"/>
    </row>
    <row r="41" ht="15.75" customHeight="1" spans="1:14">
      <c r="A41" s="431" t="s">
        <v>130</v>
      </c>
      <c r="C41" s="430">
        <v>10000</v>
      </c>
      <c r="D41" s="430">
        <v>10000</v>
      </c>
      <c r="E41" s="430">
        <v>10000</v>
      </c>
      <c r="F41" s="426"/>
      <c r="G41" s="204"/>
      <c r="H41" s="267" t="s">
        <v>131</v>
      </c>
      <c r="I41" s="426"/>
      <c r="J41" s="430"/>
      <c r="K41" s="426">
        <v>13330</v>
      </c>
      <c r="L41" s="426">
        <v>13330</v>
      </c>
      <c r="M41" s="426"/>
      <c r="N41" s="204"/>
    </row>
    <row r="42" ht="15.75" customHeight="1" spans="1:14">
      <c r="A42" s="264" t="s">
        <v>132</v>
      </c>
      <c r="B42" s="426">
        <v>101000</v>
      </c>
      <c r="C42" s="426">
        <v>101000</v>
      </c>
      <c r="D42" s="426">
        <v>101000</v>
      </c>
      <c r="E42" s="426">
        <v>101000</v>
      </c>
      <c r="F42" s="426"/>
      <c r="G42" s="204"/>
      <c r="H42" s="267" t="s">
        <v>133</v>
      </c>
      <c r="I42" s="426"/>
      <c r="J42" s="430"/>
      <c r="K42" s="430"/>
      <c r="L42" s="426"/>
      <c r="M42" s="426"/>
      <c r="N42" s="204"/>
    </row>
    <row r="43" ht="15.75" customHeight="1" spans="1:14">
      <c r="A43" s="204" t="s">
        <v>134</v>
      </c>
      <c r="B43" s="400"/>
      <c r="C43" s="400">
        <v>5600</v>
      </c>
      <c r="D43" s="400">
        <v>5600</v>
      </c>
      <c r="E43" s="400">
        <v>5600</v>
      </c>
      <c r="F43" s="426"/>
      <c r="G43" s="204"/>
      <c r="H43" s="267" t="s">
        <v>135</v>
      </c>
      <c r="I43" s="400"/>
      <c r="J43" s="400"/>
      <c r="K43" s="400"/>
      <c r="L43" s="426"/>
      <c r="M43" s="426"/>
      <c r="N43" s="204"/>
    </row>
    <row r="44" ht="15.75" customHeight="1" spans="1:14">
      <c r="A44" s="267" t="s">
        <v>136</v>
      </c>
      <c r="B44" s="430">
        <v>1948</v>
      </c>
      <c r="C44" s="430">
        <v>1948</v>
      </c>
      <c r="D44" s="426">
        <v>1948</v>
      </c>
      <c r="E44" s="426">
        <v>1948</v>
      </c>
      <c r="F44" s="426"/>
      <c r="G44" s="427"/>
      <c r="H44" s="267" t="s">
        <v>137</v>
      </c>
      <c r="I44" s="430"/>
      <c r="J44" s="430"/>
      <c r="K44" s="430"/>
      <c r="L44" s="426"/>
      <c r="M44" s="426"/>
      <c r="N44" s="427"/>
    </row>
    <row r="45" ht="15.75" customHeight="1" spans="1:14">
      <c r="A45" s="427"/>
      <c r="B45" s="427"/>
      <c r="C45" s="429"/>
      <c r="D45" s="427"/>
      <c r="E45" s="427"/>
      <c r="F45" s="427"/>
      <c r="G45" s="427"/>
      <c r="H45" s="267" t="s">
        <v>138</v>
      </c>
      <c r="I45" s="429"/>
      <c r="J45" s="429"/>
      <c r="K45" s="429"/>
      <c r="L45" s="429"/>
      <c r="M45" s="427"/>
      <c r="N45" s="427"/>
    </row>
    <row r="46" ht="15.75" customHeight="1" spans="1:14">
      <c r="A46" s="427"/>
      <c r="B46" s="427"/>
      <c r="C46" s="427"/>
      <c r="D46" s="427"/>
      <c r="E46" s="427"/>
      <c r="F46" s="427"/>
      <c r="G46" s="427"/>
      <c r="H46" s="267" t="s">
        <v>139</v>
      </c>
      <c r="I46" s="429"/>
      <c r="J46" s="429"/>
      <c r="K46" s="429">
        <v>7374</v>
      </c>
      <c r="L46" s="429">
        <v>7374</v>
      </c>
      <c r="M46" s="427"/>
      <c r="N46" s="427"/>
    </row>
    <row r="47" s="411" customFormat="1" ht="86.25" customHeight="1" spans="1:14">
      <c r="A47" s="432" t="s">
        <v>140</v>
      </c>
      <c r="B47" s="432"/>
      <c r="C47" s="432"/>
      <c r="D47" s="432"/>
      <c r="E47" s="432"/>
      <c r="F47" s="432"/>
      <c r="G47" s="432"/>
      <c r="H47" s="432"/>
      <c r="I47" s="432"/>
      <c r="J47" s="432"/>
      <c r="K47" s="432"/>
      <c r="L47" s="432"/>
      <c r="M47" s="432"/>
      <c r="N47" s="432"/>
    </row>
  </sheetData>
  <mergeCells count="3">
    <mergeCell ref="A1:N1"/>
    <mergeCell ref="A2:N2"/>
    <mergeCell ref="A47:N47"/>
  </mergeCells>
  <printOptions horizontalCentered="1"/>
  <pageMargins left="0.438888888888889" right="0.45" top="0.393055555555556" bottom="0" header="0.15625" footer="0.313888888888889"/>
  <pageSetup paperSize="9" scale="67" fitToWidth="0" orientation="landscape" blackAndWhite="1"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E37" sqref="E37"/>
    </sheetView>
  </sheetViews>
  <sheetFormatPr defaultColWidth="9" defaultRowHeight="13.5" outlineLevelCol="3"/>
  <cols>
    <col min="1" max="3" width="22.125" customWidth="1"/>
    <col min="4" max="4" width="28.75" customWidth="1"/>
    <col min="5" max="5" width="28.875" customWidth="1"/>
  </cols>
  <sheetData>
    <row r="1" ht="89.25" customHeight="1" spans="1:4">
      <c r="A1" s="55" t="s">
        <v>2672</v>
      </c>
      <c r="B1" s="55"/>
      <c r="C1" s="55"/>
      <c r="D1" s="55"/>
    </row>
    <row r="2" ht="27" customHeight="1" spans="1:4">
      <c r="A2" s="82" t="s">
        <v>2673</v>
      </c>
      <c r="B2" s="83"/>
      <c r="C2" s="83"/>
      <c r="D2" s="83"/>
    </row>
    <row r="3" ht="37.5" customHeight="1" spans="1:4">
      <c r="A3" s="83"/>
      <c r="B3" s="83"/>
      <c r="C3" s="83"/>
      <c r="D3" s="83"/>
    </row>
    <row r="4" ht="27" customHeight="1" spans="1:4">
      <c r="A4" s="83"/>
      <c r="B4" s="83"/>
      <c r="C4" s="83"/>
      <c r="D4" s="83"/>
    </row>
    <row r="5" ht="36.75" customHeight="1" spans="1:4">
      <c r="A5" s="83"/>
      <c r="B5" s="83"/>
      <c r="C5" s="83"/>
      <c r="D5" s="83"/>
    </row>
    <row r="6" ht="36.75" customHeight="1" spans="1:4">
      <c r="A6" s="83"/>
      <c r="B6" s="83"/>
      <c r="C6" s="83"/>
      <c r="D6" s="83"/>
    </row>
    <row r="7" ht="36.75" customHeight="1" spans="1:4">
      <c r="A7" s="83"/>
      <c r="B7" s="83"/>
      <c r="C7" s="83"/>
      <c r="D7" s="83"/>
    </row>
    <row r="8" ht="75" customHeight="1" spans="1:4">
      <c r="A8" s="83"/>
      <c r="B8" s="83"/>
      <c r="C8" s="83"/>
      <c r="D8" s="83"/>
    </row>
    <row r="9" ht="16.5" customHeight="1" spans="1:4">
      <c r="A9" s="83"/>
      <c r="B9" s="83"/>
      <c r="C9" s="83"/>
      <c r="D9" s="83"/>
    </row>
    <row r="10" customHeight="1" spans="1:4">
      <c r="A10" s="83"/>
      <c r="B10" s="83"/>
      <c r="C10" s="83"/>
      <c r="D10" s="83"/>
    </row>
    <row r="11" ht="27" customHeight="1" spans="1:4">
      <c r="A11" s="83"/>
      <c r="B11" s="83"/>
      <c r="C11" s="83"/>
      <c r="D11" s="83"/>
    </row>
    <row r="12" ht="1.5" customHeight="1" spans="1:4">
      <c r="A12" s="83"/>
      <c r="B12" s="83"/>
      <c r="C12" s="83"/>
      <c r="D12" s="83"/>
    </row>
    <row r="13" ht="14.25" hidden="1" customHeight="1" spans="1:4">
      <c r="A13" s="83"/>
      <c r="B13" s="83"/>
      <c r="C13" s="83"/>
      <c r="D13" s="83"/>
    </row>
    <row r="14" ht="14.25" hidden="1" customHeight="1" spans="1:4">
      <c r="A14" s="83"/>
      <c r="B14" s="83"/>
      <c r="C14" s="83"/>
      <c r="D14" s="83"/>
    </row>
    <row r="15" ht="14.25" hidden="1" customHeight="1" spans="1:4">
      <c r="A15" s="83"/>
      <c r="B15" s="83"/>
      <c r="C15" s="83"/>
      <c r="D15" s="83"/>
    </row>
    <row r="16" ht="14.25" hidden="1" customHeight="1" spans="1:4">
      <c r="A16" s="83"/>
      <c r="B16" s="83"/>
      <c r="C16" s="83"/>
      <c r="D16" s="83"/>
    </row>
    <row r="17" ht="14.25" hidden="1" customHeight="1" spans="1:4">
      <c r="A17" s="83"/>
      <c r="B17" s="83"/>
      <c r="C17" s="83"/>
      <c r="D17" s="83"/>
    </row>
    <row r="18" ht="14.25" hidden="1" customHeight="1" spans="1:4">
      <c r="A18" s="83"/>
      <c r="B18" s="83"/>
      <c r="C18" s="83"/>
      <c r="D18" s="83"/>
    </row>
    <row r="19" ht="14.25" hidden="1" customHeight="1" spans="1:4">
      <c r="A19" s="83"/>
      <c r="B19" s="83"/>
      <c r="C19" s="83"/>
      <c r="D19" s="83"/>
    </row>
    <row r="20" ht="14.25" hidden="1" customHeight="1" spans="1:4">
      <c r="A20" s="83"/>
      <c r="B20" s="83"/>
      <c r="C20" s="83"/>
      <c r="D20" s="83"/>
    </row>
    <row r="21" ht="14.25" hidden="1" customHeight="1" spans="1:4">
      <c r="A21" s="83"/>
      <c r="B21" s="83"/>
      <c r="C21" s="83"/>
      <c r="D21" s="83"/>
    </row>
    <row r="22" ht="14.25" hidden="1" customHeight="1" spans="1:4">
      <c r="A22" s="83"/>
      <c r="B22" s="83"/>
      <c r="C22" s="83"/>
      <c r="D22" s="83"/>
    </row>
    <row r="23" ht="14.25" hidden="1" customHeight="1" spans="1:4">
      <c r="A23" s="83"/>
      <c r="B23" s="83"/>
      <c r="C23" s="83"/>
      <c r="D23" s="83"/>
    </row>
    <row r="24" ht="14.25" hidden="1" customHeight="1" spans="1:4">
      <c r="A24" s="83"/>
      <c r="B24" s="83"/>
      <c r="C24" s="83"/>
      <c r="D24" s="83"/>
    </row>
    <row r="25" ht="14.25" hidden="1" customHeight="1" spans="1:4">
      <c r="A25" s="83"/>
      <c r="B25" s="83"/>
      <c r="C25" s="83"/>
      <c r="D25" s="83"/>
    </row>
    <row r="26" ht="14.25" hidden="1" customHeight="1" spans="1:4">
      <c r="A26" s="83"/>
      <c r="B26" s="83"/>
      <c r="C26" s="83"/>
      <c r="D26" s="83"/>
    </row>
    <row r="27" ht="29.25" hidden="1" customHeight="1" spans="1:4">
      <c r="A27" s="83"/>
      <c r="B27" s="83"/>
      <c r="C27" s="83"/>
      <c r="D27" s="83"/>
    </row>
    <row r="28" ht="14.25" hidden="1" customHeight="1" spans="1:4">
      <c r="A28" s="83"/>
      <c r="B28" s="83"/>
      <c r="C28" s="83"/>
      <c r="D28" s="83"/>
    </row>
    <row r="29" ht="14.25" hidden="1" customHeight="1" spans="1:4">
      <c r="A29" s="83"/>
      <c r="B29" s="83"/>
      <c r="C29" s="83"/>
      <c r="D29" s="83"/>
    </row>
    <row r="30" ht="14.25" hidden="1" customHeight="1" spans="1:4">
      <c r="A30" s="83"/>
      <c r="B30" s="83"/>
      <c r="C30" s="83"/>
      <c r="D30" s="83"/>
    </row>
    <row r="31" ht="14.25" hidden="1" customHeight="1" spans="1:4">
      <c r="A31" s="83"/>
      <c r="B31" s="83"/>
      <c r="C31" s="83"/>
      <c r="D31" s="83"/>
    </row>
    <row r="32" ht="14.25" hidden="1" customHeight="1" spans="1:4">
      <c r="A32" s="83"/>
      <c r="B32" s="83"/>
      <c r="C32" s="83"/>
      <c r="D32" s="83"/>
    </row>
    <row r="33" ht="14.25" hidden="1" customHeight="1" spans="1:4">
      <c r="A33" s="83"/>
      <c r="B33" s="83"/>
      <c r="C33" s="83"/>
      <c r="D33" s="83"/>
    </row>
    <row r="34" ht="14.25" hidden="1" customHeight="1" spans="1:4">
      <c r="A34" s="83"/>
      <c r="B34" s="83"/>
      <c r="C34" s="83"/>
      <c r="D34" s="83"/>
    </row>
    <row r="35" ht="14.25" hidden="1" customHeight="1" spans="1:4">
      <c r="A35" s="83"/>
      <c r="B35" s="83"/>
      <c r="C35" s="83"/>
      <c r="D35" s="83"/>
    </row>
  </sheetData>
  <mergeCells count="2">
    <mergeCell ref="A1:D1"/>
    <mergeCell ref="A2:D35"/>
  </mergeCells>
  <pageMargins left="0.707638888888889" right="0.707638888888889" top="1.37777777777778" bottom="0.747916666666667" header="0.313888888888889" footer="0.313888888888889"/>
  <pageSetup paperSize="9" scale="96"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7"/>
  <sheetViews>
    <sheetView workbookViewId="0">
      <selection activeCell="E19" sqref="E19"/>
    </sheetView>
  </sheetViews>
  <sheetFormatPr defaultColWidth="9" defaultRowHeight="13.5" outlineLevelCol="1"/>
  <cols>
    <col min="1" max="1" width="56.25" style="58" customWidth="1"/>
    <col min="2" max="2" width="36.5" style="75" customWidth="1"/>
    <col min="3" max="16384" width="9" style="58"/>
  </cols>
  <sheetData>
    <row r="1" s="74" customFormat="1" ht="18.75" spans="1:2">
      <c r="A1" s="60" t="s">
        <v>2674</v>
      </c>
      <c r="B1" s="60"/>
    </row>
    <row r="2" ht="30" customHeight="1" spans="1:2">
      <c r="A2" s="69" t="s">
        <v>2675</v>
      </c>
      <c r="B2" s="70"/>
    </row>
    <row r="3" ht="21" customHeight="1" spans="2:2">
      <c r="B3" s="64" t="s">
        <v>2</v>
      </c>
    </row>
    <row r="4" ht="33.75" customHeight="1" spans="1:2">
      <c r="A4" s="65" t="s">
        <v>2676</v>
      </c>
      <c r="B4" s="76" t="s">
        <v>61</v>
      </c>
    </row>
    <row r="5" ht="20.25" customHeight="1" spans="1:2">
      <c r="A5" s="71" t="s">
        <v>2677</v>
      </c>
      <c r="B5" s="77"/>
    </row>
    <row r="6" ht="20.25" customHeight="1" spans="1:2">
      <c r="A6" s="78" t="s">
        <v>2678</v>
      </c>
      <c r="B6" s="79"/>
    </row>
    <row r="7" ht="20.25" customHeight="1" spans="1:2">
      <c r="A7" s="78" t="s">
        <v>2679</v>
      </c>
      <c r="B7" s="79"/>
    </row>
    <row r="8" ht="20.25" customHeight="1" spans="1:2">
      <c r="A8" s="78" t="s">
        <v>2680</v>
      </c>
      <c r="B8" s="79"/>
    </row>
    <row r="9" ht="20.25" customHeight="1" spans="1:2">
      <c r="A9" s="80" t="s">
        <v>2681</v>
      </c>
      <c r="B9" s="77"/>
    </row>
    <row r="10" ht="20.25" customHeight="1" spans="1:2">
      <c r="A10" s="78" t="s">
        <v>2678</v>
      </c>
      <c r="B10" s="79"/>
    </row>
    <row r="11" ht="20.25" customHeight="1" spans="1:2">
      <c r="A11" s="78" t="s">
        <v>2679</v>
      </c>
      <c r="B11" s="79"/>
    </row>
    <row r="12" ht="20.25" customHeight="1" spans="1:2">
      <c r="A12" s="78" t="s">
        <v>2680</v>
      </c>
      <c r="B12" s="79"/>
    </row>
    <row r="13" ht="20.25" customHeight="1" spans="1:2">
      <c r="A13" s="71" t="s">
        <v>2682</v>
      </c>
      <c r="B13" s="77"/>
    </row>
    <row r="14" ht="20.25" customHeight="1" spans="1:2">
      <c r="A14" s="78" t="s">
        <v>2678</v>
      </c>
      <c r="B14" s="79"/>
    </row>
    <row r="15" ht="20.25" customHeight="1" spans="1:2">
      <c r="A15" s="78" t="s">
        <v>2679</v>
      </c>
      <c r="B15" s="79"/>
    </row>
    <row r="16" ht="20.25" customHeight="1" spans="1:2">
      <c r="A16" s="78" t="s">
        <v>2680</v>
      </c>
      <c r="B16" s="79"/>
    </row>
    <row r="17" ht="20.25" customHeight="1" spans="1:2">
      <c r="A17" s="71" t="s">
        <v>2683</v>
      </c>
      <c r="B17" s="77"/>
    </row>
    <row r="18" ht="20.25" customHeight="1" spans="1:2">
      <c r="A18" s="78" t="s">
        <v>2678</v>
      </c>
      <c r="B18" s="79"/>
    </row>
    <row r="19" ht="20.25" customHeight="1" spans="1:2">
      <c r="A19" s="78" t="s">
        <v>2679</v>
      </c>
      <c r="B19" s="79"/>
    </row>
    <row r="20" ht="20.25" customHeight="1" spans="1:2">
      <c r="A20" s="78" t="s">
        <v>2680</v>
      </c>
      <c r="B20" s="79"/>
    </row>
    <row r="21" ht="20.25" customHeight="1" spans="1:2">
      <c r="A21" s="71" t="s">
        <v>2684</v>
      </c>
      <c r="B21" s="77"/>
    </row>
    <row r="22" ht="20.25" customHeight="1" spans="1:2">
      <c r="A22" s="78" t="s">
        <v>2678</v>
      </c>
      <c r="B22" s="79"/>
    </row>
    <row r="23" ht="20.25" customHeight="1" spans="1:2">
      <c r="A23" s="78" t="s">
        <v>2679</v>
      </c>
      <c r="B23" s="79"/>
    </row>
    <row r="24" ht="20.25" customHeight="1" spans="1:2">
      <c r="A24" s="78" t="s">
        <v>2680</v>
      </c>
      <c r="B24" s="79"/>
    </row>
    <row r="25" ht="20.25" customHeight="1" spans="1:2">
      <c r="A25" s="71" t="s">
        <v>2685</v>
      </c>
      <c r="B25" s="77"/>
    </row>
    <row r="26" ht="20.25" customHeight="1" spans="1:2">
      <c r="A26" s="78" t="s">
        <v>2678</v>
      </c>
      <c r="B26" s="79"/>
    </row>
    <row r="27" ht="20.25" customHeight="1" spans="1:2">
      <c r="A27" s="78" t="s">
        <v>2679</v>
      </c>
      <c r="B27" s="79"/>
    </row>
    <row r="28" ht="20.25" customHeight="1" spans="1:2">
      <c r="A28" s="78" t="s">
        <v>2680</v>
      </c>
      <c r="B28" s="79"/>
    </row>
    <row r="29" ht="20.25" customHeight="1" spans="1:2">
      <c r="A29" s="71" t="s">
        <v>2686</v>
      </c>
      <c r="B29" s="77"/>
    </row>
    <row r="30" ht="20.25" customHeight="1" spans="1:2">
      <c r="A30" s="78" t="s">
        <v>2678</v>
      </c>
      <c r="B30" s="79"/>
    </row>
    <row r="31" ht="20.25" customHeight="1" spans="1:2">
      <c r="A31" s="78" t="s">
        <v>2679</v>
      </c>
      <c r="B31" s="79"/>
    </row>
    <row r="32" ht="20.25" customHeight="1" spans="1:2">
      <c r="A32" s="78" t="s">
        <v>2680</v>
      </c>
      <c r="B32" s="79"/>
    </row>
    <row r="33" ht="20.25" customHeight="1" spans="1:2">
      <c r="A33" s="67"/>
      <c r="B33" s="81"/>
    </row>
    <row r="34" ht="20.25" customHeight="1" spans="1:2">
      <c r="A34" s="73" t="s">
        <v>2687</v>
      </c>
      <c r="B34" s="77"/>
    </row>
    <row r="35" ht="20.25" customHeight="1" spans="1:2">
      <c r="A35" s="78" t="s">
        <v>2678</v>
      </c>
      <c r="B35" s="79"/>
    </row>
    <row r="36" ht="20.25" customHeight="1" spans="1:2">
      <c r="A36" s="78" t="s">
        <v>2679</v>
      </c>
      <c r="B36" s="79"/>
    </row>
    <row r="37" ht="20.25" customHeight="1" spans="1:2">
      <c r="A37" s="78" t="s">
        <v>2680</v>
      </c>
      <c r="B37" s="79"/>
    </row>
  </sheetData>
  <mergeCells count="2">
    <mergeCell ref="A1:B1"/>
    <mergeCell ref="A2:B2"/>
  </mergeCells>
  <printOptions horizontalCentered="1"/>
  <pageMargins left="0.707638888888889" right="0.707638888888889" top="0.747916666666667" bottom="0.747916666666667" header="0.313888888888889" footer="0.313888888888889"/>
  <pageSetup paperSize="9" scale="84"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1"/>
  <sheetViews>
    <sheetView workbookViewId="0">
      <selection activeCell="F15" sqref="F15"/>
    </sheetView>
  </sheetViews>
  <sheetFormatPr defaultColWidth="9" defaultRowHeight="13.5" outlineLevelCol="1"/>
  <cols>
    <col min="1" max="1" width="65.5" style="58" customWidth="1"/>
    <col min="2" max="2" width="35.75" style="58" customWidth="1"/>
    <col min="3" max="16384" width="9" style="58"/>
  </cols>
  <sheetData>
    <row r="1" ht="27" customHeight="1" spans="1:2">
      <c r="A1" s="60" t="s">
        <v>2688</v>
      </c>
      <c r="B1" s="60"/>
    </row>
    <row r="2" ht="28.5" spans="1:2">
      <c r="A2" s="69" t="s">
        <v>2689</v>
      </c>
      <c r="B2" s="70"/>
    </row>
    <row r="3" ht="29.25" customHeight="1" spans="1:2">
      <c r="A3" s="63"/>
      <c r="B3" s="64" t="s">
        <v>2</v>
      </c>
    </row>
    <row r="4" ht="29.25" customHeight="1" spans="1:2">
      <c r="A4" s="65" t="s">
        <v>2676</v>
      </c>
      <c r="B4" s="66" t="s">
        <v>61</v>
      </c>
    </row>
    <row r="5" ht="29.25" customHeight="1" spans="1:2">
      <c r="A5" s="71" t="s">
        <v>2690</v>
      </c>
      <c r="B5" s="72"/>
    </row>
    <row r="6" ht="29.25" customHeight="1" spans="1:2">
      <c r="A6" s="67" t="s">
        <v>2691</v>
      </c>
      <c r="B6" s="68"/>
    </row>
    <row r="7" ht="29.25" customHeight="1" spans="1:2">
      <c r="A7" s="71" t="s">
        <v>2692</v>
      </c>
      <c r="B7" s="72"/>
    </row>
    <row r="8" ht="29.25" customHeight="1" spans="1:2">
      <c r="A8" s="67" t="s">
        <v>2691</v>
      </c>
      <c r="B8" s="68"/>
    </row>
    <row r="9" ht="29.25" customHeight="1" spans="1:2">
      <c r="A9" s="71" t="s">
        <v>2693</v>
      </c>
      <c r="B9" s="72"/>
    </row>
    <row r="10" ht="29.25" customHeight="1" spans="1:2">
      <c r="A10" s="67" t="s">
        <v>2691</v>
      </c>
      <c r="B10" s="68"/>
    </row>
    <row r="11" ht="29.25" customHeight="1" spans="1:2">
      <c r="A11" s="71" t="s">
        <v>2694</v>
      </c>
      <c r="B11" s="72"/>
    </row>
    <row r="12" ht="29.25" customHeight="1" spans="1:2">
      <c r="A12" s="67" t="s">
        <v>2695</v>
      </c>
      <c r="B12" s="68"/>
    </row>
    <row r="13" ht="29.25" customHeight="1" spans="1:2">
      <c r="A13" s="71" t="s">
        <v>2696</v>
      </c>
      <c r="B13" s="72"/>
    </row>
    <row r="14" ht="29.25" customHeight="1" spans="1:2">
      <c r="A14" s="67" t="s">
        <v>2695</v>
      </c>
      <c r="B14" s="68"/>
    </row>
    <row r="15" ht="29.25" customHeight="1" spans="1:2">
      <c r="A15" s="71" t="s">
        <v>2697</v>
      </c>
      <c r="B15" s="72"/>
    </row>
    <row r="16" ht="29.25" customHeight="1" spans="1:2">
      <c r="A16" s="67" t="s">
        <v>2698</v>
      </c>
      <c r="B16" s="68"/>
    </row>
    <row r="17" ht="29.25" customHeight="1" spans="1:2">
      <c r="A17" s="71" t="s">
        <v>2699</v>
      </c>
      <c r="B17" s="72"/>
    </row>
    <row r="18" ht="29.25" customHeight="1" spans="1:2">
      <c r="A18" s="67" t="s">
        <v>2700</v>
      </c>
      <c r="B18" s="68"/>
    </row>
    <row r="19" ht="29.25" customHeight="1" spans="1:2">
      <c r="A19" s="67"/>
      <c r="B19" s="68"/>
    </row>
    <row r="20" ht="29.25" customHeight="1" spans="1:2">
      <c r="A20" s="73" t="s">
        <v>2701</v>
      </c>
      <c r="B20" s="72"/>
    </row>
    <row r="21" ht="29.25" customHeight="1" spans="1:2">
      <c r="A21" s="65" t="s">
        <v>2702</v>
      </c>
      <c r="B21" s="68"/>
    </row>
  </sheetData>
  <mergeCells count="2">
    <mergeCell ref="A1:B1"/>
    <mergeCell ref="A2:B2"/>
  </mergeCells>
  <printOptions horizontalCentered="1"/>
  <pageMargins left="0.707638888888889" right="0.707638888888889" top="0.747916666666667" bottom="0.747916666666667" header="0.313888888888889" footer="0.313888888888889"/>
  <pageSetup paperSize="9" scale="84"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21"/>
  <sheetViews>
    <sheetView workbookViewId="0">
      <selection activeCell="E16" sqref="E16"/>
    </sheetView>
  </sheetViews>
  <sheetFormatPr defaultColWidth="9" defaultRowHeight="13.5" outlineLevelCol="1"/>
  <cols>
    <col min="1" max="1" width="61.5" style="59" customWidth="1"/>
    <col min="2" max="2" width="33.25" style="59" customWidth="1"/>
    <col min="3" max="16384" width="9" style="59"/>
  </cols>
  <sheetData>
    <row r="1" ht="29.25" customHeight="1" spans="1:2">
      <c r="A1" s="60" t="s">
        <v>2703</v>
      </c>
      <c r="B1" s="60"/>
    </row>
    <row r="2" ht="28.5" customHeight="1" spans="1:2">
      <c r="A2" s="61" t="s">
        <v>2704</v>
      </c>
      <c r="B2" s="62"/>
    </row>
    <row r="3" ht="23.25" customHeight="1" spans="1:2">
      <c r="A3" s="63"/>
      <c r="B3" s="64" t="s">
        <v>2</v>
      </c>
    </row>
    <row r="4" s="58" customFormat="1" ht="33" customHeight="1" spans="1:2">
      <c r="A4" s="65" t="s">
        <v>2676</v>
      </c>
      <c r="B4" s="66" t="s">
        <v>61</v>
      </c>
    </row>
    <row r="5" s="58" customFormat="1" ht="27.75" customHeight="1" spans="1:2">
      <c r="A5" s="67" t="s">
        <v>2705</v>
      </c>
      <c r="B5" s="68"/>
    </row>
    <row r="6" s="58" customFormat="1" ht="27.75" customHeight="1" spans="1:2">
      <c r="A6" s="67" t="s">
        <v>2706</v>
      </c>
      <c r="B6" s="68"/>
    </row>
    <row r="7" s="58" customFormat="1" ht="27.75" customHeight="1" spans="1:2">
      <c r="A7" s="67" t="s">
        <v>2707</v>
      </c>
      <c r="B7" s="68"/>
    </row>
    <row r="8" s="58" customFormat="1" ht="27.75" customHeight="1" spans="1:2">
      <c r="A8" s="67" t="s">
        <v>2708</v>
      </c>
      <c r="B8" s="68"/>
    </row>
    <row r="9" s="58" customFormat="1" ht="27.75" customHeight="1" spans="1:2">
      <c r="A9" s="67" t="s">
        <v>2709</v>
      </c>
      <c r="B9" s="68"/>
    </row>
    <row r="10" s="58" customFormat="1" ht="27.75" customHeight="1" spans="1:2">
      <c r="A10" s="67" t="s">
        <v>2710</v>
      </c>
      <c r="B10" s="68"/>
    </row>
    <row r="11" s="58" customFormat="1" ht="27.75" customHeight="1" spans="1:2">
      <c r="A11" s="67" t="s">
        <v>2711</v>
      </c>
      <c r="B11" s="68"/>
    </row>
    <row r="12" s="58" customFormat="1" ht="27.75" customHeight="1" spans="1:2">
      <c r="A12" s="67" t="s">
        <v>2712</v>
      </c>
      <c r="B12" s="68"/>
    </row>
    <row r="13" s="58" customFormat="1" ht="27.75" customHeight="1" spans="1:2">
      <c r="A13" s="67" t="s">
        <v>2713</v>
      </c>
      <c r="B13" s="68"/>
    </row>
    <row r="14" s="58" customFormat="1" ht="27.75" customHeight="1" spans="1:2">
      <c r="A14" s="67" t="s">
        <v>2714</v>
      </c>
      <c r="B14" s="68"/>
    </row>
    <row r="15" s="58" customFormat="1" ht="27.75" customHeight="1" spans="1:2">
      <c r="A15" s="67" t="s">
        <v>2715</v>
      </c>
      <c r="B15" s="68"/>
    </row>
    <row r="16" s="58" customFormat="1" ht="27.75" customHeight="1" spans="1:2">
      <c r="A16" s="67" t="s">
        <v>2716</v>
      </c>
      <c r="B16" s="68"/>
    </row>
    <row r="17" s="58" customFormat="1" ht="27.75" customHeight="1" spans="1:2">
      <c r="A17" s="67" t="s">
        <v>2717</v>
      </c>
      <c r="B17" s="68"/>
    </row>
    <row r="18" s="58" customFormat="1" ht="27.75" customHeight="1" spans="1:2">
      <c r="A18" s="67" t="s">
        <v>2718</v>
      </c>
      <c r="B18" s="68"/>
    </row>
    <row r="19" s="58" customFormat="1" ht="27.75" customHeight="1" spans="1:2">
      <c r="A19" s="67"/>
      <c r="B19" s="68"/>
    </row>
    <row r="20" s="58" customFormat="1" ht="27.75" customHeight="1" spans="1:2">
      <c r="A20" s="65" t="s">
        <v>2719</v>
      </c>
      <c r="B20" s="68"/>
    </row>
    <row r="21" s="58" customFormat="1" ht="27.75" customHeight="1" spans="1:2">
      <c r="A21" s="65" t="s">
        <v>2720</v>
      </c>
      <c r="B21" s="68"/>
    </row>
  </sheetData>
  <mergeCells count="2">
    <mergeCell ref="A1:B1"/>
    <mergeCell ref="A2:B2"/>
  </mergeCells>
  <printOptions horizontalCentered="1"/>
  <pageMargins left="0.707638888888889" right="0.707638888888889" top="0.747916666666667" bottom="0.747916666666667" header="0.313888888888889" footer="0.313888888888889"/>
  <pageSetup paperSize="9" scale="9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6"/>
  <sheetViews>
    <sheetView workbookViewId="0">
      <selection activeCell="E16" sqref="E16"/>
    </sheetView>
  </sheetViews>
  <sheetFormatPr defaultColWidth="9" defaultRowHeight="13.5" outlineLevelCol="3"/>
  <cols>
    <col min="1" max="4" width="23.625" customWidth="1"/>
    <col min="5" max="5" width="28.875" customWidth="1"/>
  </cols>
  <sheetData>
    <row r="1" ht="72" customHeight="1" spans="1:4">
      <c r="A1" s="55" t="s">
        <v>2721</v>
      </c>
      <c r="B1" s="55"/>
      <c r="C1" s="55"/>
      <c r="D1" s="55"/>
    </row>
    <row r="2" customHeight="1" spans="1:4">
      <c r="A2" s="56" t="s">
        <v>2722</v>
      </c>
      <c r="B2" s="57"/>
      <c r="C2" s="57"/>
      <c r="D2" s="57"/>
    </row>
    <row r="3" customHeight="1" spans="1:4">
      <c r="A3" s="57"/>
      <c r="B3" s="57"/>
      <c r="C3" s="57"/>
      <c r="D3" s="57"/>
    </row>
    <row r="4" customHeight="1" spans="1:4">
      <c r="A4" s="57"/>
      <c r="B4" s="57"/>
      <c r="C4" s="57"/>
      <c r="D4" s="57"/>
    </row>
    <row r="5" customHeight="1" spans="1:4">
      <c r="A5" s="57"/>
      <c r="B5" s="57"/>
      <c r="C5" s="57"/>
      <c r="D5" s="57"/>
    </row>
    <row r="6" customHeight="1" spans="1:4">
      <c r="A6" s="57"/>
      <c r="B6" s="57"/>
      <c r="C6" s="57"/>
      <c r="D6" s="57"/>
    </row>
    <row r="7" customHeight="1" spans="1:4">
      <c r="A7" s="57"/>
      <c r="B7" s="57"/>
      <c r="C7" s="57"/>
      <c r="D7" s="57"/>
    </row>
    <row r="8" customHeight="1" spans="1:4">
      <c r="A8" s="57"/>
      <c r="B8" s="57"/>
      <c r="C8" s="57"/>
      <c r="D8" s="57"/>
    </row>
    <row r="9" customHeight="1" spans="1:4">
      <c r="A9" s="57"/>
      <c r="B9" s="57"/>
      <c r="C9" s="57"/>
      <c r="D9" s="57"/>
    </row>
    <row r="10" customHeight="1" spans="1:4">
      <c r="A10" s="57"/>
      <c r="B10" s="57"/>
      <c r="C10" s="57"/>
      <c r="D10" s="57"/>
    </row>
    <row r="11" customHeight="1" spans="1:4">
      <c r="A11" s="57"/>
      <c r="B11" s="57"/>
      <c r="C11" s="57"/>
      <c r="D11" s="57"/>
    </row>
    <row r="12" customHeight="1" spans="1:4">
      <c r="A12" s="57"/>
      <c r="B12" s="57"/>
      <c r="C12" s="57"/>
      <c r="D12" s="57"/>
    </row>
    <row r="13" customHeight="1" spans="1:4">
      <c r="A13" s="57"/>
      <c r="B13" s="57"/>
      <c r="C13" s="57"/>
      <c r="D13" s="57"/>
    </row>
    <row r="14" customHeight="1" spans="1:4">
      <c r="A14" s="57"/>
      <c r="B14" s="57"/>
      <c r="C14" s="57"/>
      <c r="D14" s="57"/>
    </row>
    <row r="15" customHeight="1" spans="1:4">
      <c r="A15" s="57"/>
      <c r="B15" s="57"/>
      <c r="C15" s="57"/>
      <c r="D15" s="57"/>
    </row>
    <row r="16" customHeight="1" spans="1:4">
      <c r="A16" s="57"/>
      <c r="B16" s="57"/>
      <c r="C16" s="57"/>
      <c r="D16" s="57"/>
    </row>
    <row r="17" customHeight="1" spans="1:4">
      <c r="A17" s="57"/>
      <c r="B17" s="57"/>
      <c r="C17" s="57"/>
      <c r="D17" s="57"/>
    </row>
    <row r="18" customHeight="1" spans="1:4">
      <c r="A18" s="57"/>
      <c r="B18" s="57"/>
      <c r="C18" s="57"/>
      <c r="D18" s="57"/>
    </row>
    <row r="19" customHeight="1" spans="1:4">
      <c r="A19" s="57"/>
      <c r="B19" s="57"/>
      <c r="C19" s="57"/>
      <c r="D19" s="57"/>
    </row>
    <row r="20" customHeight="1" spans="1:4">
      <c r="A20" s="57"/>
      <c r="B20" s="57"/>
      <c r="C20" s="57"/>
      <c r="D20" s="57"/>
    </row>
    <row r="21" customHeight="1" spans="1:4">
      <c r="A21" s="57"/>
      <c r="B21" s="57"/>
      <c r="C21" s="57"/>
      <c r="D21" s="57"/>
    </row>
    <row r="22" customHeight="1" spans="1:4">
      <c r="A22" s="57"/>
      <c r="B22" s="57"/>
      <c r="C22" s="57"/>
      <c r="D22" s="57"/>
    </row>
    <row r="23" customHeight="1" spans="1:4">
      <c r="A23" s="57"/>
      <c r="B23" s="57"/>
      <c r="C23" s="57"/>
      <c r="D23" s="57"/>
    </row>
    <row r="24" customHeight="1" spans="1:4">
      <c r="A24" s="57"/>
      <c r="B24" s="57"/>
      <c r="C24" s="57"/>
      <c r="D24" s="57"/>
    </row>
    <row r="25" customHeight="1" spans="1:4">
      <c r="A25" s="57"/>
      <c r="B25" s="57"/>
      <c r="C25" s="57"/>
      <c r="D25" s="57"/>
    </row>
    <row r="26" customHeight="1" spans="1:4">
      <c r="A26" s="57"/>
      <c r="B26" s="57"/>
      <c r="C26" s="57"/>
      <c r="D26" s="57"/>
    </row>
    <row r="27" customHeight="1" spans="1:4">
      <c r="A27" s="57"/>
      <c r="B27" s="57"/>
      <c r="C27" s="57"/>
      <c r="D27" s="57"/>
    </row>
    <row r="28" customHeight="1" spans="1:4">
      <c r="A28" s="57"/>
      <c r="B28" s="57"/>
      <c r="C28" s="57"/>
      <c r="D28" s="57"/>
    </row>
    <row r="29" customHeight="1" spans="1:4">
      <c r="A29" s="57"/>
      <c r="B29" s="57"/>
      <c r="C29" s="57"/>
      <c r="D29" s="57"/>
    </row>
    <row r="30" customHeight="1" spans="1:4">
      <c r="A30" s="57"/>
      <c r="B30" s="57"/>
      <c r="C30" s="57"/>
      <c r="D30" s="57"/>
    </row>
    <row r="31" customHeight="1" spans="1:4">
      <c r="A31" s="57"/>
      <c r="B31" s="57"/>
      <c r="C31" s="57"/>
      <c r="D31" s="57"/>
    </row>
    <row r="32" customHeight="1" spans="1:4">
      <c r="A32" s="57"/>
      <c r="B32" s="57"/>
      <c r="C32" s="57"/>
      <c r="D32" s="57"/>
    </row>
    <row r="33" customHeight="1" spans="1:4">
      <c r="A33" s="57"/>
      <c r="B33" s="57"/>
      <c r="C33" s="57"/>
      <c r="D33" s="57"/>
    </row>
    <row r="34" customHeight="1" spans="1:4">
      <c r="A34" s="57"/>
      <c r="B34" s="57"/>
      <c r="C34" s="57"/>
      <c r="D34" s="57"/>
    </row>
    <row r="35" customHeight="1" spans="1:4">
      <c r="A35" s="57"/>
      <c r="B35" s="57"/>
      <c r="C35" s="57"/>
      <c r="D35" s="57"/>
    </row>
    <row r="36" customHeight="1"/>
  </sheetData>
  <mergeCells count="2">
    <mergeCell ref="A1:D1"/>
    <mergeCell ref="A2:D35"/>
  </mergeCells>
  <pageMargins left="0.707638888888889" right="0.707638888888889" top="1.37777777777778" bottom="0.747916666666667" header="0.313888888888889" footer="0.313888888888889"/>
  <pageSetup paperSize="9" scale="90"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zoomScale="115" zoomScaleNormal="115" workbookViewId="0">
      <pane ySplit="6" topLeftCell="A7" activePane="bottomLeft" state="frozen"/>
      <selection/>
      <selection pane="bottomLeft" activeCell="C11" sqref="C11"/>
    </sheetView>
  </sheetViews>
  <sheetFormatPr defaultColWidth="10" defaultRowHeight="13.5" outlineLevelCol="6"/>
  <cols>
    <col min="1" max="1" width="26.125" style="45" customWidth="1"/>
    <col min="2" max="7" width="11.375" style="45" customWidth="1"/>
    <col min="8" max="9" width="9.75" style="45" customWidth="1"/>
    <col min="10" max="16384" width="10" style="45"/>
  </cols>
  <sheetData>
    <row r="1" s="43" customFormat="1" ht="27.2" customHeight="1" spans="1:1">
      <c r="A1" s="46" t="s">
        <v>2723</v>
      </c>
    </row>
    <row r="2" s="44" customFormat="1" ht="28.7" customHeight="1" spans="1:7">
      <c r="A2" s="47" t="s">
        <v>2724</v>
      </c>
      <c r="B2" s="47"/>
      <c r="C2" s="47"/>
      <c r="D2" s="47"/>
      <c r="E2" s="47"/>
      <c r="F2" s="47"/>
      <c r="G2" s="47"/>
    </row>
    <row r="3" s="45" customFormat="1" ht="14.25" customHeight="1" spans="1:7">
      <c r="A3" s="48"/>
      <c r="B3" s="48"/>
      <c r="G3" s="49" t="s">
        <v>2725</v>
      </c>
    </row>
    <row r="4" s="45" customFormat="1" ht="42.75" customHeight="1" spans="1:7">
      <c r="A4" s="50" t="s">
        <v>2726</v>
      </c>
      <c r="B4" s="50" t="s">
        <v>2727</v>
      </c>
      <c r="C4" s="50"/>
      <c r="D4" s="50"/>
      <c r="E4" s="50" t="s">
        <v>2728</v>
      </c>
      <c r="F4" s="50"/>
      <c r="G4" s="50"/>
    </row>
    <row r="5" s="45" customFormat="1" ht="34.5" customHeight="1" spans="1:7">
      <c r="A5" s="50"/>
      <c r="B5" s="51"/>
      <c r="C5" s="50" t="s">
        <v>2729</v>
      </c>
      <c r="D5" s="50" t="s">
        <v>2730</v>
      </c>
      <c r="E5" s="51"/>
      <c r="F5" s="50" t="s">
        <v>2729</v>
      </c>
      <c r="G5" s="50" t="s">
        <v>2730</v>
      </c>
    </row>
    <row r="6" s="45" customFormat="1" ht="39" customHeight="1" spans="1:7">
      <c r="A6" s="50" t="s">
        <v>2731</v>
      </c>
      <c r="B6" s="50" t="s">
        <v>2732</v>
      </c>
      <c r="C6" s="50" t="s">
        <v>2733</v>
      </c>
      <c r="D6" s="50" t="s">
        <v>2734</v>
      </c>
      <c r="E6" s="50" t="s">
        <v>2735</v>
      </c>
      <c r="F6" s="50" t="s">
        <v>2736</v>
      </c>
      <c r="G6" s="50" t="s">
        <v>2737</v>
      </c>
    </row>
    <row r="7" s="45" customFormat="1" ht="37.5" customHeight="1" spans="1:7">
      <c r="A7" s="52" t="s">
        <v>2738</v>
      </c>
      <c r="B7" s="53">
        <v>155.4</v>
      </c>
      <c r="C7" s="53">
        <v>70.6</v>
      </c>
      <c r="D7" s="53">
        <v>84.8</v>
      </c>
      <c r="E7" s="53">
        <v>155.31</v>
      </c>
      <c r="F7" s="53">
        <v>70.52</v>
      </c>
      <c r="G7" s="53">
        <v>84.79</v>
      </c>
    </row>
    <row r="8" s="45" customFormat="1" spans="1:7">
      <c r="A8" s="54" t="s">
        <v>2739</v>
      </c>
      <c r="B8" s="54"/>
      <c r="C8" s="54"/>
      <c r="D8" s="54"/>
      <c r="E8" s="54"/>
      <c r="F8" s="54"/>
      <c r="G8" s="54"/>
    </row>
    <row r="9" s="45" customFormat="1" spans="1:7">
      <c r="A9" s="48" t="s">
        <v>2740</v>
      </c>
      <c r="B9" s="48"/>
      <c r="C9" s="48"/>
      <c r="D9" s="48"/>
      <c r="E9" s="48"/>
      <c r="F9" s="48"/>
      <c r="G9" s="48"/>
    </row>
  </sheetData>
  <mergeCells count="6">
    <mergeCell ref="A2:G2"/>
    <mergeCell ref="B4:D4"/>
    <mergeCell ref="E4:G4"/>
    <mergeCell ref="A8:G8"/>
    <mergeCell ref="A9:G9"/>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4"/>
  <sheetViews>
    <sheetView workbookViewId="0">
      <selection activeCell="E8" sqref="E8"/>
    </sheetView>
  </sheetViews>
  <sheetFormatPr defaultColWidth="10" defaultRowHeight="13.5" outlineLevelCol="2"/>
  <cols>
    <col min="1" max="1" width="54.75" style="29" customWidth="1"/>
    <col min="2" max="3" width="21.125" style="29" customWidth="1"/>
    <col min="4" max="16384" width="10" style="29"/>
  </cols>
  <sheetData>
    <row r="1" s="42" customFormat="1" ht="26.25" customHeight="1" spans="1:1">
      <c r="A1" s="38" t="s">
        <v>2741</v>
      </c>
    </row>
    <row r="2" s="28" customFormat="1" ht="28.7" customHeight="1" spans="1:3">
      <c r="A2" s="31" t="s">
        <v>2742</v>
      </c>
      <c r="B2" s="31"/>
      <c r="C2" s="31"/>
    </row>
    <row r="3" s="29" customFormat="1" ht="14.25" customHeight="1" spans="1:3">
      <c r="A3" s="37"/>
      <c r="B3" s="37"/>
      <c r="C3" s="32" t="s">
        <v>2725</v>
      </c>
    </row>
    <row r="4" s="29" customFormat="1" ht="46.5" customHeight="1" spans="1:3">
      <c r="A4" s="33" t="s">
        <v>2743</v>
      </c>
      <c r="B4" s="33" t="s">
        <v>61</v>
      </c>
      <c r="C4" s="33" t="s">
        <v>5</v>
      </c>
    </row>
    <row r="5" s="29" customFormat="1" ht="56.25" customHeight="1" spans="1:3">
      <c r="A5" s="39" t="s">
        <v>2744</v>
      </c>
      <c r="B5" s="40"/>
      <c r="C5" s="41">
        <v>68.98</v>
      </c>
    </row>
    <row r="6" s="29" customFormat="1" ht="56.25" customHeight="1" spans="1:3">
      <c r="A6" s="39" t="s">
        <v>2745</v>
      </c>
      <c r="B6" s="41">
        <v>70.6</v>
      </c>
      <c r="C6" s="41"/>
    </row>
    <row r="7" s="29" customFormat="1" ht="56.25" customHeight="1" spans="1:3">
      <c r="A7" s="39" t="s">
        <v>2746</v>
      </c>
      <c r="B7" s="41">
        <v>11.66</v>
      </c>
      <c r="C7" s="41">
        <v>11.66</v>
      </c>
    </row>
    <row r="8" s="29" customFormat="1" ht="56.25" customHeight="1" spans="1:3">
      <c r="A8" s="39" t="s">
        <v>2747</v>
      </c>
      <c r="B8" s="41">
        <v>0.56</v>
      </c>
      <c r="C8" s="41">
        <v>0.56</v>
      </c>
    </row>
    <row r="9" s="29" customFormat="1" ht="56.25" customHeight="1" spans="1:3">
      <c r="A9" s="39" t="s">
        <v>2748</v>
      </c>
      <c r="B9" s="41">
        <v>11.1</v>
      </c>
      <c r="C9" s="41">
        <v>11.1</v>
      </c>
    </row>
    <row r="10" s="29" customFormat="1" ht="56.25" customHeight="1" spans="1:3">
      <c r="A10" s="39" t="s">
        <v>2749</v>
      </c>
      <c r="B10" s="41">
        <v>10.1129</v>
      </c>
      <c r="C10" s="41">
        <v>10.1129</v>
      </c>
    </row>
    <row r="11" s="29" customFormat="1" ht="56.25" customHeight="1" spans="1:3">
      <c r="A11" s="39" t="s">
        <v>2750</v>
      </c>
      <c r="B11" s="40"/>
      <c r="C11" s="41">
        <v>70.52</v>
      </c>
    </row>
    <row r="12" s="29" customFormat="1" ht="56.25" customHeight="1" spans="1:3">
      <c r="A12" s="39" t="s">
        <v>2751</v>
      </c>
      <c r="B12" s="40"/>
      <c r="C12" s="41"/>
    </row>
    <row r="13" s="29" customFormat="1" ht="56.25" customHeight="1" spans="1:3">
      <c r="A13" s="39" t="s">
        <v>2752</v>
      </c>
      <c r="B13" s="40"/>
      <c r="C13" s="41"/>
    </row>
    <row r="14" s="29" customFormat="1" ht="38.25" customHeight="1" spans="1:3">
      <c r="A14" s="37" t="s">
        <v>2753</v>
      </c>
      <c r="B14" s="37"/>
      <c r="C14" s="37"/>
    </row>
  </sheetData>
  <mergeCells count="2">
    <mergeCell ref="A2:C2"/>
    <mergeCell ref="A14:C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2"/>
  <sheetViews>
    <sheetView workbookViewId="0">
      <selection activeCell="D5" sqref="D5"/>
    </sheetView>
  </sheetViews>
  <sheetFormatPr defaultColWidth="10" defaultRowHeight="13.5" outlineLevelCol="2"/>
  <cols>
    <col min="1" max="1" width="49" style="29" customWidth="1"/>
    <col min="2" max="3" width="23.25" style="29" customWidth="1"/>
    <col min="4" max="4" width="9.75" style="29" customWidth="1"/>
    <col min="5" max="16384" width="10" style="29"/>
  </cols>
  <sheetData>
    <row r="1" s="27" customFormat="1" ht="18" customHeight="1" spans="1:1">
      <c r="A1" s="38" t="s">
        <v>2754</v>
      </c>
    </row>
    <row r="2" s="28" customFormat="1" ht="48" customHeight="1" spans="1:3">
      <c r="A2" s="31" t="s">
        <v>2755</v>
      </c>
      <c r="B2" s="31"/>
      <c r="C2" s="31"/>
    </row>
    <row r="3" s="29" customFormat="1" ht="33" customHeight="1" spans="1:3">
      <c r="A3" s="37"/>
      <c r="B3" s="37"/>
      <c r="C3" s="32" t="s">
        <v>2725</v>
      </c>
    </row>
    <row r="4" s="29" customFormat="1" ht="66.75" customHeight="1" spans="1:3">
      <c r="A4" s="33" t="s">
        <v>2743</v>
      </c>
      <c r="B4" s="33" t="s">
        <v>61</v>
      </c>
      <c r="C4" s="33" t="s">
        <v>5</v>
      </c>
    </row>
    <row r="5" s="29" customFormat="1" ht="58.5" customHeight="1" spans="1:3">
      <c r="A5" s="39" t="s">
        <v>2756</v>
      </c>
      <c r="B5" s="40"/>
      <c r="C5" s="41">
        <v>65.39</v>
      </c>
    </row>
    <row r="6" s="29" customFormat="1" ht="58.5" customHeight="1" spans="1:3">
      <c r="A6" s="39" t="s">
        <v>2757</v>
      </c>
      <c r="B6" s="41">
        <v>84.8</v>
      </c>
      <c r="C6" s="41"/>
    </row>
    <row r="7" s="29" customFormat="1" ht="58.5" customHeight="1" spans="1:3">
      <c r="A7" s="39" t="s">
        <v>2758</v>
      </c>
      <c r="B7" s="41">
        <v>31.58</v>
      </c>
      <c r="C7" s="41">
        <v>31.58</v>
      </c>
    </row>
    <row r="8" s="29" customFormat="1" ht="58.5" customHeight="1" spans="1:3">
      <c r="A8" s="39" t="s">
        <v>2759</v>
      </c>
      <c r="B8" s="41">
        <v>12.18</v>
      </c>
      <c r="C8" s="41">
        <v>12.18</v>
      </c>
    </row>
    <row r="9" s="29" customFormat="1" ht="58.5" customHeight="1" spans="1:3">
      <c r="A9" s="39" t="s">
        <v>2760</v>
      </c>
      <c r="B9" s="40"/>
      <c r="C9" s="41">
        <v>84.79</v>
      </c>
    </row>
    <row r="10" s="29" customFormat="1" ht="58.5" customHeight="1" spans="1:3">
      <c r="A10" s="39" t="s">
        <v>2761</v>
      </c>
      <c r="B10" s="40"/>
      <c r="C10" s="41"/>
    </row>
    <row r="11" s="29" customFormat="1" ht="58.5" customHeight="1" spans="1:3">
      <c r="A11" s="39" t="s">
        <v>2762</v>
      </c>
      <c r="B11" s="40"/>
      <c r="C11" s="41"/>
    </row>
    <row r="12" s="29" customFormat="1" ht="33" customHeight="1" spans="1:3">
      <c r="A12" s="37" t="s">
        <v>2763</v>
      </c>
      <c r="B12" s="37"/>
      <c r="C12" s="37"/>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6"/>
  <sheetViews>
    <sheetView workbookViewId="0">
      <pane ySplit="4" topLeftCell="A20" activePane="bottomLeft" state="frozen"/>
      <selection/>
      <selection pane="bottomLeft" activeCell="C6" sqref="C6"/>
    </sheetView>
  </sheetViews>
  <sheetFormatPr defaultColWidth="10" defaultRowHeight="13.5" outlineLevelCol="3"/>
  <cols>
    <col min="1" max="1" width="33.375" style="29" customWidth="1"/>
    <col min="2" max="2" width="16.75" style="29" customWidth="1"/>
    <col min="3" max="4" width="21" style="29" customWidth="1"/>
    <col min="5" max="16384" width="10" style="29"/>
  </cols>
  <sheetData>
    <row r="1" s="27" customFormat="1" ht="24" customHeight="1" spans="1:1">
      <c r="A1" s="30" t="s">
        <v>2764</v>
      </c>
    </row>
    <row r="2" s="28" customFormat="1" ht="28.7" customHeight="1" spans="1:4">
      <c r="A2" s="31" t="s">
        <v>2765</v>
      </c>
      <c r="B2" s="31"/>
      <c r="C2" s="31"/>
      <c r="D2" s="31"/>
    </row>
    <row r="3" s="29" customFormat="1" ht="14.25" customHeight="1" spans="4:4">
      <c r="D3" s="32" t="s">
        <v>2725</v>
      </c>
    </row>
    <row r="4" s="29" customFormat="1" ht="28.5" customHeight="1" spans="1:4">
      <c r="A4" s="33" t="s">
        <v>2743</v>
      </c>
      <c r="B4" s="33" t="s">
        <v>2766</v>
      </c>
      <c r="C4" s="33" t="s">
        <v>2767</v>
      </c>
      <c r="D4" s="33" t="s">
        <v>2768</v>
      </c>
    </row>
    <row r="5" s="29" customFormat="1" ht="28.5" customHeight="1" spans="1:4">
      <c r="A5" s="34" t="s">
        <v>2769</v>
      </c>
      <c r="B5" s="35" t="s">
        <v>2770</v>
      </c>
      <c r="C5" s="36">
        <f>SUM(C6,C8)</f>
        <v>42.68</v>
      </c>
      <c r="D5" s="36">
        <f>SUM(D6,D8)</f>
        <v>42.68</v>
      </c>
    </row>
    <row r="6" s="29" customFormat="1" ht="28.5" customHeight="1" spans="1:4">
      <c r="A6" s="34" t="s">
        <v>2771</v>
      </c>
      <c r="B6" s="35" t="s">
        <v>2733</v>
      </c>
      <c r="C6" s="36">
        <v>11.1</v>
      </c>
      <c r="D6" s="36">
        <v>11.1</v>
      </c>
    </row>
    <row r="7" s="29" customFormat="1" ht="28.5" customHeight="1" spans="1:4">
      <c r="A7" s="34" t="s">
        <v>2772</v>
      </c>
      <c r="B7" s="35" t="s">
        <v>2734</v>
      </c>
      <c r="C7" s="36">
        <v>10.1</v>
      </c>
      <c r="D7" s="36">
        <v>10.1</v>
      </c>
    </row>
    <row r="8" s="29" customFormat="1" ht="28.5" customHeight="1" spans="1:4">
      <c r="A8" s="34" t="s">
        <v>2773</v>
      </c>
      <c r="B8" s="35" t="s">
        <v>2774</v>
      </c>
      <c r="C8" s="36">
        <v>31.58</v>
      </c>
      <c r="D8" s="36">
        <v>31.58</v>
      </c>
    </row>
    <row r="9" s="29" customFormat="1" ht="28.5" customHeight="1" spans="1:4">
      <c r="A9" s="34" t="s">
        <v>2772</v>
      </c>
      <c r="B9" s="35" t="s">
        <v>2736</v>
      </c>
      <c r="C9" s="36">
        <v>12.18</v>
      </c>
      <c r="D9" s="36">
        <v>12.18</v>
      </c>
    </row>
    <row r="10" s="29" customFormat="1" ht="28.5" customHeight="1" spans="1:4">
      <c r="A10" s="34" t="s">
        <v>2775</v>
      </c>
      <c r="B10" s="35" t="s">
        <v>2776</v>
      </c>
      <c r="C10" s="36">
        <v>22.28</v>
      </c>
      <c r="D10" s="36">
        <v>22.28</v>
      </c>
    </row>
    <row r="11" s="29" customFormat="1" ht="28.5" customHeight="1" spans="1:4">
      <c r="A11" s="34" t="s">
        <v>2771</v>
      </c>
      <c r="B11" s="35" t="s">
        <v>2777</v>
      </c>
      <c r="C11" s="36">
        <v>10.1</v>
      </c>
      <c r="D11" s="36">
        <v>10.1</v>
      </c>
    </row>
    <row r="12" s="29" customFormat="1" ht="28.5" customHeight="1" spans="1:4">
      <c r="A12" s="34" t="s">
        <v>2773</v>
      </c>
      <c r="B12" s="35" t="s">
        <v>2778</v>
      </c>
      <c r="C12" s="36">
        <v>12.18</v>
      </c>
      <c r="D12" s="36">
        <v>12.18</v>
      </c>
    </row>
    <row r="13" s="29" customFormat="1" ht="28.5" customHeight="1" spans="1:4">
      <c r="A13" s="34" t="s">
        <v>2779</v>
      </c>
      <c r="B13" s="35" t="s">
        <v>2780</v>
      </c>
      <c r="C13" s="36">
        <f>SUM(C14:C15)</f>
        <v>4.7830365</v>
      </c>
      <c r="D13" s="36">
        <f>SUM(D14:D15)</f>
        <v>4.7830365</v>
      </c>
    </row>
    <row r="14" s="29" customFormat="1" ht="28.5" customHeight="1" spans="1:4">
      <c r="A14" s="34" t="s">
        <v>2771</v>
      </c>
      <c r="B14" s="35" t="s">
        <v>2781</v>
      </c>
      <c r="C14" s="36">
        <v>2.262276</v>
      </c>
      <c r="D14" s="36">
        <v>2.262276</v>
      </c>
    </row>
    <row r="15" s="29" customFormat="1" ht="28.5" customHeight="1" spans="1:4">
      <c r="A15" s="34" t="s">
        <v>2773</v>
      </c>
      <c r="B15" s="35" t="s">
        <v>2782</v>
      </c>
      <c r="C15" s="36">
        <v>2.5207605</v>
      </c>
      <c r="D15" s="36">
        <v>2.5207605</v>
      </c>
    </row>
    <row r="16" s="29" customFormat="1" ht="28.5" customHeight="1" spans="1:4">
      <c r="A16" s="34" t="s">
        <v>2783</v>
      </c>
      <c r="B16" s="35" t="s">
        <v>2784</v>
      </c>
      <c r="C16" s="36">
        <f>SUM(C17,C20)</f>
        <v>24.15</v>
      </c>
      <c r="D16" s="36">
        <f>SUM(D17,D20)</f>
        <v>24.15</v>
      </c>
    </row>
    <row r="17" s="29" customFormat="1" ht="28.5" customHeight="1" spans="1:4">
      <c r="A17" s="34" t="s">
        <v>2771</v>
      </c>
      <c r="B17" s="35" t="s">
        <v>2785</v>
      </c>
      <c r="C17" s="36">
        <v>17.01</v>
      </c>
      <c r="D17" s="36">
        <v>17.01</v>
      </c>
    </row>
    <row r="18" s="29" customFormat="1" ht="28.5" customHeight="1" spans="1:4">
      <c r="A18" s="34" t="s">
        <v>2786</v>
      </c>
      <c r="B18" s="35"/>
      <c r="C18" s="36">
        <v>17.01</v>
      </c>
      <c r="D18" s="36">
        <v>17.01</v>
      </c>
    </row>
    <row r="19" s="29" customFormat="1" ht="28.5" customHeight="1" spans="1:4">
      <c r="A19" s="34" t="s">
        <v>2787</v>
      </c>
      <c r="B19" s="35" t="s">
        <v>2788</v>
      </c>
      <c r="C19" s="36"/>
      <c r="D19" s="36"/>
    </row>
    <row r="20" s="29" customFormat="1" ht="28.5" customHeight="1" spans="1:4">
      <c r="A20" s="34" t="s">
        <v>2773</v>
      </c>
      <c r="B20" s="35" t="s">
        <v>2789</v>
      </c>
      <c r="C20" s="36">
        <v>7.14</v>
      </c>
      <c r="D20" s="36">
        <v>7.14</v>
      </c>
    </row>
    <row r="21" s="29" customFormat="1" ht="28.5" customHeight="1" spans="1:4">
      <c r="A21" s="34" t="s">
        <v>2786</v>
      </c>
      <c r="B21" s="35"/>
      <c r="C21" s="36">
        <v>7.14</v>
      </c>
      <c r="D21" s="36">
        <v>7.14</v>
      </c>
    </row>
    <row r="22" s="29" customFormat="1" ht="28.5" customHeight="1" spans="1:4">
      <c r="A22" s="34" t="s">
        <v>2790</v>
      </c>
      <c r="B22" s="35" t="s">
        <v>2791</v>
      </c>
      <c r="C22" s="36"/>
      <c r="D22" s="36"/>
    </row>
    <row r="23" s="29" customFormat="1" ht="28.5" customHeight="1" spans="1:4">
      <c r="A23" s="34" t="s">
        <v>2792</v>
      </c>
      <c r="B23" s="35" t="s">
        <v>2793</v>
      </c>
      <c r="C23" s="36">
        <f>SUM(C24:C25)</f>
        <v>5.193638</v>
      </c>
      <c r="D23" s="36">
        <f>SUM(D24:D25)</f>
        <v>5.193638</v>
      </c>
    </row>
    <row r="24" s="29" customFormat="1" ht="28.5" customHeight="1" spans="1:4">
      <c r="A24" s="34" t="s">
        <v>2771</v>
      </c>
      <c r="B24" s="35" t="s">
        <v>2794</v>
      </c>
      <c r="C24" s="36">
        <v>2.218056</v>
      </c>
      <c r="D24" s="36">
        <v>2.218056</v>
      </c>
    </row>
    <row r="25" s="29" customFormat="1" ht="28.5" customHeight="1" spans="1:4">
      <c r="A25" s="34" t="s">
        <v>2773</v>
      </c>
      <c r="B25" s="35" t="s">
        <v>2795</v>
      </c>
      <c r="C25" s="36">
        <v>2.975582</v>
      </c>
      <c r="D25" s="36">
        <v>2.975582</v>
      </c>
    </row>
    <row r="26" s="29" customFormat="1" ht="43.5" customHeight="1" spans="1:4">
      <c r="A26" s="37" t="s">
        <v>2796</v>
      </c>
      <c r="B26" s="37"/>
      <c r="C26" s="37"/>
      <c r="D26" s="37"/>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workbookViewId="0">
      <selection activeCell="F10" sqref="F10"/>
    </sheetView>
  </sheetViews>
  <sheetFormatPr defaultColWidth="10" defaultRowHeight="13.5" outlineLevelCol="4"/>
  <cols>
    <col min="1" max="1" width="35" style="18" customWidth="1"/>
    <col min="2" max="5" width="15.125" style="18" customWidth="1"/>
    <col min="6" max="6" width="9.75" style="18" customWidth="1"/>
    <col min="7" max="16384" width="10" style="18"/>
  </cols>
  <sheetData>
    <row r="1" s="16" customFormat="1" ht="21" customHeight="1" spans="1:4">
      <c r="A1" s="19" t="s">
        <v>2797</v>
      </c>
      <c r="B1" s="20"/>
      <c r="C1" s="20"/>
      <c r="D1" s="20"/>
    </row>
    <row r="2" s="17" customFormat="1" ht="28.7" customHeight="1" spans="1:5">
      <c r="A2" s="21" t="s">
        <v>2798</v>
      </c>
      <c r="B2" s="21"/>
      <c r="C2" s="21"/>
      <c r="D2" s="21"/>
      <c r="E2" s="21"/>
    </row>
    <row r="3" s="18" customFormat="1" ht="14.25" customHeight="1" spans="1:5">
      <c r="A3" s="22" t="s">
        <v>2725</v>
      </c>
      <c r="B3" s="22"/>
      <c r="C3" s="22"/>
      <c r="D3" s="22"/>
      <c r="E3" s="22"/>
    </row>
    <row r="4" s="18" customFormat="1" ht="57.75" customHeight="1" spans="1:5">
      <c r="A4" s="23" t="s">
        <v>2676</v>
      </c>
      <c r="B4" s="23" t="s">
        <v>2766</v>
      </c>
      <c r="C4" s="23" t="s">
        <v>2767</v>
      </c>
      <c r="D4" s="23" t="s">
        <v>2768</v>
      </c>
      <c r="E4" s="23" t="s">
        <v>2799</v>
      </c>
    </row>
    <row r="5" s="18" customFormat="1" ht="57.75" customHeight="1" spans="1:5">
      <c r="A5" s="24" t="s">
        <v>2800</v>
      </c>
      <c r="B5" s="25" t="s">
        <v>2732</v>
      </c>
      <c r="C5" s="24">
        <v>155.4</v>
      </c>
      <c r="D5" s="24">
        <v>155.4</v>
      </c>
      <c r="E5" s="25"/>
    </row>
    <row r="6" s="18" customFormat="1" ht="57.75" customHeight="1" spans="1:5">
      <c r="A6" s="24" t="s">
        <v>2801</v>
      </c>
      <c r="B6" s="25" t="s">
        <v>2733</v>
      </c>
      <c r="C6" s="24">
        <v>70.6</v>
      </c>
      <c r="D6" s="24">
        <v>70.6</v>
      </c>
      <c r="E6" s="25"/>
    </row>
    <row r="7" s="18" customFormat="1" ht="57.75" customHeight="1" spans="1:5">
      <c r="A7" s="24" t="s">
        <v>2802</v>
      </c>
      <c r="B7" s="25" t="s">
        <v>2734</v>
      </c>
      <c r="C7" s="24">
        <v>84.8</v>
      </c>
      <c r="D7" s="24">
        <v>84.8</v>
      </c>
      <c r="E7" s="25"/>
    </row>
    <row r="8" s="18" customFormat="1" ht="57.75" customHeight="1" spans="1:5">
      <c r="A8" s="24" t="s">
        <v>2803</v>
      </c>
      <c r="B8" s="25" t="s">
        <v>2735</v>
      </c>
      <c r="C8" s="24"/>
      <c r="D8" s="24"/>
      <c r="E8" s="25"/>
    </row>
    <row r="9" s="18" customFormat="1" ht="57.75" customHeight="1" spans="1:5">
      <c r="A9" s="24" t="s">
        <v>2801</v>
      </c>
      <c r="B9" s="25" t="s">
        <v>2736</v>
      </c>
      <c r="C9" s="24"/>
      <c r="D9" s="24"/>
      <c r="E9" s="25"/>
    </row>
    <row r="10" s="18" customFormat="1" ht="57.75" customHeight="1" spans="1:5">
      <c r="A10" s="24" t="s">
        <v>2802</v>
      </c>
      <c r="B10" s="25" t="s">
        <v>2737</v>
      </c>
      <c r="C10" s="24"/>
      <c r="D10" s="24"/>
      <c r="E10" s="25"/>
    </row>
    <row r="11" s="18" customFormat="1" ht="41.45" customHeight="1" spans="1:5">
      <c r="A11" s="26" t="s">
        <v>2804</v>
      </c>
      <c r="B11" s="26"/>
      <c r="C11" s="26"/>
      <c r="D11" s="26"/>
      <c r="E11" s="26"/>
    </row>
  </sheetData>
  <mergeCells count="3">
    <mergeCell ref="A2:E2"/>
    <mergeCell ref="A3:E3"/>
    <mergeCell ref="A11:E11"/>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5"/>
  <sheetViews>
    <sheetView workbookViewId="0">
      <selection activeCell="E20" sqref="E20"/>
    </sheetView>
  </sheetViews>
  <sheetFormatPr defaultColWidth="9" defaultRowHeight="13.5" outlineLevelCol="3"/>
  <cols>
    <col min="1" max="3" width="20.625" customWidth="1"/>
    <col min="4" max="4" width="24.875" customWidth="1"/>
    <col min="5" max="5" width="28.875" customWidth="1"/>
  </cols>
  <sheetData>
    <row r="1" ht="76.5" customHeight="1" spans="1:4">
      <c r="A1" s="55" t="s">
        <v>141</v>
      </c>
      <c r="B1" s="55"/>
      <c r="C1" s="55"/>
      <c r="D1" s="55"/>
    </row>
    <row r="2" customHeight="1" spans="1:4">
      <c r="A2" s="241" t="s">
        <v>142</v>
      </c>
      <c r="B2" s="242"/>
      <c r="C2" s="242"/>
      <c r="D2" s="242"/>
    </row>
    <row r="3" customHeight="1" spans="1:4">
      <c r="A3" s="242"/>
      <c r="B3" s="242"/>
      <c r="C3" s="242"/>
      <c r="D3" s="242"/>
    </row>
    <row r="4" customHeight="1" spans="1:4">
      <c r="A4" s="242"/>
      <c r="B4" s="242"/>
      <c r="C4" s="242"/>
      <c r="D4" s="242"/>
    </row>
    <row r="5" customHeight="1" spans="1:4">
      <c r="A5" s="242"/>
      <c r="B5" s="242"/>
      <c r="C5" s="242"/>
      <c r="D5" s="242"/>
    </row>
    <row r="6" customHeight="1" spans="1:4">
      <c r="A6" s="242"/>
      <c r="B6" s="242"/>
      <c r="C6" s="242"/>
      <c r="D6" s="242"/>
    </row>
    <row r="7" customHeight="1" spans="1:4">
      <c r="A7" s="242"/>
      <c r="B7" s="242"/>
      <c r="C7" s="242"/>
      <c r="D7" s="242"/>
    </row>
    <row r="8" customHeight="1" spans="1:4">
      <c r="A8" s="242"/>
      <c r="B8" s="242"/>
      <c r="C8" s="242"/>
      <c r="D8" s="242"/>
    </row>
    <row r="9" customHeight="1" spans="1:4">
      <c r="A9" s="242"/>
      <c r="B9" s="242"/>
      <c r="C9" s="242"/>
      <c r="D9" s="242"/>
    </row>
    <row r="10" customHeight="1" spans="1:4">
      <c r="A10" s="242"/>
      <c r="B10" s="242"/>
      <c r="C10" s="242"/>
      <c r="D10" s="242"/>
    </row>
    <row r="11" customHeight="1" spans="1:4">
      <c r="A11" s="242"/>
      <c r="B11" s="242"/>
      <c r="C11" s="242"/>
      <c r="D11" s="242"/>
    </row>
    <row r="12" customHeight="1" spans="1:4">
      <c r="A12" s="242"/>
      <c r="B12" s="242"/>
      <c r="C12" s="242"/>
      <c r="D12" s="242"/>
    </row>
    <row r="13" customHeight="1" spans="1:4">
      <c r="A13" s="242"/>
      <c r="B13" s="242"/>
      <c r="C13" s="242"/>
      <c r="D13" s="242"/>
    </row>
    <row r="14" customHeight="1" spans="1:4">
      <c r="A14" s="242"/>
      <c r="B14" s="242"/>
      <c r="C14" s="242"/>
      <c r="D14" s="242"/>
    </row>
    <row r="15" customHeight="1" spans="1:4">
      <c r="A15" s="242"/>
      <c r="B15" s="242"/>
      <c r="C15" s="242"/>
      <c r="D15" s="242"/>
    </row>
    <row r="16" customHeight="1" spans="1:4">
      <c r="A16" s="242"/>
      <c r="B16" s="242"/>
      <c r="C16" s="242"/>
      <c r="D16" s="242"/>
    </row>
    <row r="17" customHeight="1" spans="1:4">
      <c r="A17" s="242"/>
      <c r="B17" s="242"/>
      <c r="C17" s="242"/>
      <c r="D17" s="242"/>
    </row>
    <row r="18" customHeight="1" spans="1:4">
      <c r="A18" s="242"/>
      <c r="B18" s="242"/>
      <c r="C18" s="242"/>
      <c r="D18" s="242"/>
    </row>
    <row r="19" customHeight="1" spans="1:4">
      <c r="A19" s="242"/>
      <c r="B19" s="242"/>
      <c r="C19" s="242"/>
      <c r="D19" s="242"/>
    </row>
    <row r="20" customHeight="1" spans="1:4">
      <c r="A20" s="242"/>
      <c r="B20" s="242"/>
      <c r="C20" s="242"/>
      <c r="D20" s="242"/>
    </row>
    <row r="21" customHeight="1" spans="1:4">
      <c r="A21" s="242"/>
      <c r="B21" s="242"/>
      <c r="C21" s="242"/>
      <c r="D21" s="242"/>
    </row>
    <row r="22" customHeight="1" spans="1:4">
      <c r="A22" s="242"/>
      <c r="B22" s="242"/>
      <c r="C22" s="242"/>
      <c r="D22" s="242"/>
    </row>
    <row r="23" customHeight="1" spans="1:4">
      <c r="A23" s="242"/>
      <c r="B23" s="242"/>
      <c r="C23" s="242"/>
      <c r="D23" s="242"/>
    </row>
    <row r="24" customHeight="1" spans="1:4">
      <c r="A24" s="242"/>
      <c r="B24" s="242"/>
      <c r="C24" s="242"/>
      <c r="D24" s="242"/>
    </row>
    <row r="25" customHeight="1" spans="1:4">
      <c r="A25" s="242"/>
      <c r="B25" s="242"/>
      <c r="C25" s="242"/>
      <c r="D25" s="242"/>
    </row>
    <row r="26" customHeight="1" spans="1:4">
      <c r="A26" s="242"/>
      <c r="B26" s="242"/>
      <c r="C26" s="242"/>
      <c r="D26" s="242"/>
    </row>
    <row r="27" customHeight="1" spans="1:4">
      <c r="A27" s="242"/>
      <c r="B27" s="242"/>
      <c r="C27" s="242"/>
      <c r="D27" s="242"/>
    </row>
    <row r="28" customHeight="1" spans="1:4">
      <c r="A28" s="242"/>
      <c r="B28" s="242"/>
      <c r="C28" s="242"/>
      <c r="D28" s="242"/>
    </row>
    <row r="29" customHeight="1" spans="1:4">
      <c r="A29" s="242"/>
      <c r="B29" s="242"/>
      <c r="C29" s="242"/>
      <c r="D29" s="242"/>
    </row>
    <row r="30" customHeight="1" spans="1:4">
      <c r="A30" s="242"/>
      <c r="B30" s="242"/>
      <c r="C30" s="242"/>
      <c r="D30" s="242"/>
    </row>
    <row r="31" customHeight="1" spans="1:4">
      <c r="A31" s="242"/>
      <c r="B31" s="242"/>
      <c r="C31" s="242"/>
      <c r="D31" s="242"/>
    </row>
    <row r="32" customHeight="1" spans="1:4">
      <c r="A32" s="242"/>
      <c r="B32" s="242"/>
      <c r="C32" s="242"/>
      <c r="D32" s="242"/>
    </row>
    <row r="33" customHeight="1" spans="1:4">
      <c r="A33" s="242"/>
      <c r="B33" s="242"/>
      <c r="C33" s="242"/>
      <c r="D33" s="242"/>
    </row>
    <row r="34" customHeight="1" spans="1:4">
      <c r="A34" s="242"/>
      <c r="B34" s="242"/>
      <c r="C34" s="242"/>
      <c r="D34" s="242"/>
    </row>
    <row r="35" customHeight="1" spans="1:4">
      <c r="A35" s="242"/>
      <c r="B35" s="242"/>
      <c r="C35" s="242"/>
      <c r="D35" s="242"/>
    </row>
  </sheetData>
  <mergeCells count="2">
    <mergeCell ref="A1:D1"/>
    <mergeCell ref="A2:D35"/>
  </mergeCells>
  <printOptions horizontalCentered="1"/>
  <pageMargins left="0.707638888888889" right="0.707638888888889" top="1.37777777777778" bottom="0.747916666666667" header="0.313888888888889" footer="0.313888888888889"/>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1"/>
  <sheetViews>
    <sheetView workbookViewId="0">
      <pane ySplit="4" topLeftCell="A5" activePane="bottomLeft" state="frozen"/>
      <selection/>
      <selection pane="bottomLeft" activeCell="H17" sqref="H17"/>
    </sheetView>
  </sheetViews>
  <sheetFormatPr defaultColWidth="10" defaultRowHeight="13.5" outlineLevelCol="5"/>
  <cols>
    <col min="1" max="1" width="7.375" style="3" customWidth="1"/>
    <col min="2" max="2" width="26.75" style="3" customWidth="1"/>
    <col min="3" max="3" width="14.5" style="3" customWidth="1"/>
    <col min="4" max="4" width="13.375" style="3" customWidth="1"/>
    <col min="5" max="5" width="16.75" style="3" customWidth="1"/>
    <col min="6" max="6" width="12.75" style="3" customWidth="1"/>
    <col min="7" max="16384" width="10" style="3"/>
  </cols>
  <sheetData>
    <row r="1" s="1" customFormat="1" ht="18.75" spans="1:1">
      <c r="A1" s="4" t="s">
        <v>2805</v>
      </c>
    </row>
    <row r="2" s="2" customFormat="1" ht="21" spans="1:6">
      <c r="A2" s="5" t="s">
        <v>2806</v>
      </c>
      <c r="B2" s="5"/>
      <c r="C2" s="5"/>
      <c r="D2" s="5"/>
      <c r="E2" s="5"/>
      <c r="F2" s="5"/>
    </row>
    <row r="3" s="3" customFormat="1" spans="1:6">
      <c r="A3" s="6" t="s">
        <v>2725</v>
      </c>
      <c r="B3" s="6"/>
      <c r="C3" s="6"/>
      <c r="D3" s="6"/>
      <c r="E3" s="6"/>
      <c r="F3" s="6"/>
    </row>
    <row r="4" s="3" customFormat="1" spans="1:6">
      <c r="A4" s="7" t="s">
        <v>1239</v>
      </c>
      <c r="B4" s="7" t="s">
        <v>2807</v>
      </c>
      <c r="C4" s="7" t="s">
        <v>2808</v>
      </c>
      <c r="D4" s="7" t="s">
        <v>2809</v>
      </c>
      <c r="E4" s="7" t="s">
        <v>2810</v>
      </c>
      <c r="F4" s="7" t="s">
        <v>2811</v>
      </c>
    </row>
    <row r="5" s="3" customFormat="1" spans="1:6">
      <c r="A5" s="8" t="s">
        <v>2812</v>
      </c>
      <c r="B5" s="9"/>
      <c r="C5" s="9"/>
      <c r="D5" s="9"/>
      <c r="E5" s="10"/>
      <c r="F5" s="7">
        <f>SUM(F6:F20)</f>
        <v>0</v>
      </c>
    </row>
    <row r="6" s="3" customFormat="1" spans="1:6">
      <c r="A6" s="11"/>
      <c r="B6" s="12"/>
      <c r="C6" s="13"/>
      <c r="D6" s="12"/>
      <c r="E6" s="11"/>
      <c r="F6" s="14"/>
    </row>
    <row r="7" s="3" customFormat="1" spans="1:6">
      <c r="A7" s="11"/>
      <c r="B7" s="12"/>
      <c r="C7" s="13"/>
      <c r="D7" s="12"/>
      <c r="E7" s="11"/>
      <c r="F7" s="14"/>
    </row>
    <row r="8" s="3" customFormat="1" spans="1:6">
      <c r="A8" s="11"/>
      <c r="B8" s="12"/>
      <c r="C8" s="13"/>
      <c r="D8" s="12"/>
      <c r="E8" s="11"/>
      <c r="F8" s="14"/>
    </row>
    <row r="9" s="3" customFormat="1" spans="1:6">
      <c r="A9" s="11"/>
      <c r="B9" s="12"/>
      <c r="C9" s="13"/>
      <c r="D9" s="12"/>
      <c r="E9" s="11"/>
      <c r="F9" s="14"/>
    </row>
    <row r="10" s="3" customFormat="1" spans="1:6">
      <c r="A10" s="11"/>
      <c r="B10" s="12"/>
      <c r="C10" s="13"/>
      <c r="D10" s="12"/>
      <c r="E10" s="11"/>
      <c r="F10" s="14"/>
    </row>
    <row r="11" s="3" customFormat="1" spans="1:6">
      <c r="A11" s="11"/>
      <c r="B11" s="12"/>
      <c r="C11" s="13"/>
      <c r="D11" s="12"/>
      <c r="E11" s="11"/>
      <c r="F11" s="14"/>
    </row>
    <row r="12" s="3" customFormat="1" spans="1:6">
      <c r="A12" s="11"/>
      <c r="B12" s="12"/>
      <c r="C12" s="13"/>
      <c r="D12" s="12"/>
      <c r="E12" s="11"/>
      <c r="F12" s="14"/>
    </row>
    <row r="13" s="3" customFormat="1" spans="1:6">
      <c r="A13" s="11"/>
      <c r="B13" s="12"/>
      <c r="C13" s="13"/>
      <c r="D13" s="12"/>
      <c r="E13" s="11"/>
      <c r="F13" s="14"/>
    </row>
    <row r="14" s="3" customFormat="1" spans="1:6">
      <c r="A14" s="11"/>
      <c r="B14" s="12"/>
      <c r="C14" s="13"/>
      <c r="D14" s="12"/>
      <c r="E14" s="11"/>
      <c r="F14" s="14"/>
    </row>
    <row r="15" s="3" customFormat="1" spans="1:6">
      <c r="A15" s="11"/>
      <c r="B15" s="12"/>
      <c r="C15" s="13"/>
      <c r="D15" s="12"/>
      <c r="E15" s="11"/>
      <c r="F15" s="14"/>
    </row>
    <row r="16" s="3" customFormat="1" spans="1:6">
      <c r="A16" s="11"/>
      <c r="B16" s="12"/>
      <c r="C16" s="13"/>
      <c r="D16" s="12"/>
      <c r="E16" s="11"/>
      <c r="F16" s="14"/>
    </row>
    <row r="17" s="3" customFormat="1" spans="1:6">
      <c r="A17" s="11"/>
      <c r="B17" s="12"/>
      <c r="C17" s="13"/>
      <c r="D17" s="12"/>
      <c r="E17" s="11"/>
      <c r="F17" s="14"/>
    </row>
    <row r="18" s="3" customFormat="1" spans="1:6">
      <c r="A18" s="11"/>
      <c r="B18" s="12"/>
      <c r="C18" s="13"/>
      <c r="D18" s="12"/>
      <c r="E18" s="11"/>
      <c r="F18" s="14"/>
    </row>
    <row r="19" s="3" customFormat="1" spans="1:6">
      <c r="A19" s="11"/>
      <c r="B19" s="12"/>
      <c r="C19" s="13"/>
      <c r="D19" s="12"/>
      <c r="E19" s="11"/>
      <c r="F19" s="14"/>
    </row>
    <row r="20" s="3" customFormat="1" spans="1:6">
      <c r="A20" s="11"/>
      <c r="B20" s="12"/>
      <c r="C20" s="13"/>
      <c r="D20" s="12"/>
      <c r="E20" s="11"/>
      <c r="F20" s="14"/>
    </row>
    <row r="21" s="3" customFormat="1" ht="34.5" customHeight="1" spans="1:6">
      <c r="A21" s="15" t="s">
        <v>2813</v>
      </c>
      <c r="B21" s="15"/>
      <c r="C21" s="15"/>
      <c r="D21" s="15"/>
      <c r="E21" s="15"/>
      <c r="F21" s="15"/>
    </row>
  </sheetData>
  <mergeCells count="4">
    <mergeCell ref="A2:F2"/>
    <mergeCell ref="A3:F3"/>
    <mergeCell ref="A5:E5"/>
    <mergeCell ref="A21:F21"/>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353"/>
  <sheetViews>
    <sheetView showZeros="0" workbookViewId="0">
      <selection activeCell="E19" sqref="E19"/>
    </sheetView>
  </sheetViews>
  <sheetFormatPr defaultColWidth="21.5" defaultRowHeight="21.95" customHeight="1" outlineLevelCol="2"/>
  <cols>
    <col min="1" max="1" width="16.5" style="210" customWidth="1"/>
    <col min="2" max="2" width="47.375" style="403" customWidth="1"/>
    <col min="3" max="3" width="11.5" style="159" customWidth="1"/>
    <col min="4" max="16384" width="21.5" style="210"/>
  </cols>
  <sheetData>
    <row r="1" customHeight="1" spans="1:2">
      <c r="A1" s="129" t="s">
        <v>143</v>
      </c>
      <c r="B1" s="129"/>
    </row>
    <row r="2" s="209" customFormat="1" customHeight="1" spans="1:3">
      <c r="A2" s="130" t="s">
        <v>144</v>
      </c>
      <c r="B2" s="130"/>
      <c r="C2" s="130"/>
    </row>
    <row r="3" s="209" customFormat="1" ht="18.75" customHeight="1" spans="1:3">
      <c r="A3" s="325"/>
      <c r="B3" s="404"/>
      <c r="C3" s="405"/>
    </row>
    <row r="4" ht="24" customHeight="1" spans="1:3">
      <c r="A4" s="406"/>
      <c r="B4" s="406"/>
      <c r="C4" s="159" t="s">
        <v>2</v>
      </c>
    </row>
    <row r="5" customHeight="1" spans="1:3">
      <c r="A5" s="195" t="s">
        <v>145</v>
      </c>
      <c r="B5" s="338" t="s">
        <v>146</v>
      </c>
      <c r="C5" s="339" t="s">
        <v>147</v>
      </c>
    </row>
    <row r="6" customHeight="1" spans="1:3">
      <c r="A6" s="407" t="s">
        <v>69</v>
      </c>
      <c r="B6" s="408"/>
      <c r="C6" s="409">
        <v>972990</v>
      </c>
    </row>
    <row r="7" customHeight="1" spans="1:3">
      <c r="A7" s="343">
        <v>201</v>
      </c>
      <c r="B7" s="343" t="s">
        <v>32</v>
      </c>
      <c r="C7" s="345">
        <v>72101</v>
      </c>
    </row>
    <row r="8" customHeight="1" spans="1:3">
      <c r="A8" s="343">
        <v>20101</v>
      </c>
      <c r="B8" s="343" t="s">
        <v>148</v>
      </c>
      <c r="C8" s="345">
        <v>1670</v>
      </c>
    </row>
    <row r="9" customHeight="1" spans="1:3">
      <c r="A9" s="346">
        <v>2010101</v>
      </c>
      <c r="B9" s="346" t="s">
        <v>149</v>
      </c>
      <c r="C9" s="345">
        <v>1106</v>
      </c>
    </row>
    <row r="10" customHeight="1" spans="1:3">
      <c r="A10" s="346">
        <v>2010102</v>
      </c>
      <c r="B10" s="346" t="s">
        <v>150</v>
      </c>
      <c r="C10" s="345">
        <v>108</v>
      </c>
    </row>
    <row r="11" customHeight="1" spans="1:3">
      <c r="A11" s="346">
        <v>2010103</v>
      </c>
      <c r="B11" s="346" t="s">
        <v>151</v>
      </c>
      <c r="C11" s="345">
        <v>0</v>
      </c>
    </row>
    <row r="12" customHeight="1" spans="1:3">
      <c r="A12" s="346">
        <v>2010104</v>
      </c>
      <c r="B12" s="346" t="s">
        <v>152</v>
      </c>
      <c r="C12" s="345">
        <v>154</v>
      </c>
    </row>
    <row r="13" customHeight="1" spans="1:3">
      <c r="A13" s="346">
        <v>2010105</v>
      </c>
      <c r="B13" s="346" t="s">
        <v>153</v>
      </c>
      <c r="C13" s="345">
        <v>0</v>
      </c>
    </row>
    <row r="14" customHeight="1" spans="1:3">
      <c r="A14" s="346">
        <v>2010106</v>
      </c>
      <c r="B14" s="346" t="s">
        <v>154</v>
      </c>
      <c r="C14" s="345">
        <v>16</v>
      </c>
    </row>
    <row r="15" customHeight="1" spans="1:3">
      <c r="A15" s="346">
        <v>2010107</v>
      </c>
      <c r="B15" s="346" t="s">
        <v>155</v>
      </c>
      <c r="C15" s="345">
        <v>6</v>
      </c>
    </row>
    <row r="16" customHeight="1" spans="1:3">
      <c r="A16" s="346">
        <v>2010108</v>
      </c>
      <c r="B16" s="346" t="s">
        <v>156</v>
      </c>
      <c r="C16" s="345">
        <v>223</v>
      </c>
    </row>
    <row r="17" customHeight="1" spans="1:3">
      <c r="A17" s="346">
        <v>2010109</v>
      </c>
      <c r="B17" s="346" t="s">
        <v>157</v>
      </c>
      <c r="C17" s="345">
        <v>0</v>
      </c>
    </row>
    <row r="18" customHeight="1" spans="1:3">
      <c r="A18" s="346">
        <v>2010150</v>
      </c>
      <c r="B18" s="346" t="s">
        <v>158</v>
      </c>
      <c r="C18" s="345">
        <v>57</v>
      </c>
    </row>
    <row r="19" customHeight="1" spans="1:3">
      <c r="A19" s="346">
        <v>2010199</v>
      </c>
      <c r="B19" s="346" t="s">
        <v>159</v>
      </c>
      <c r="C19" s="345">
        <v>0</v>
      </c>
    </row>
    <row r="20" customHeight="1" spans="1:3">
      <c r="A20" s="343">
        <v>20102</v>
      </c>
      <c r="B20" s="343" t="s">
        <v>160</v>
      </c>
      <c r="C20" s="345">
        <v>1396</v>
      </c>
    </row>
    <row r="21" customHeight="1" spans="1:3">
      <c r="A21" s="346">
        <v>2010201</v>
      </c>
      <c r="B21" s="346" t="s">
        <v>149</v>
      </c>
      <c r="C21" s="345">
        <v>947</v>
      </c>
    </row>
    <row r="22" customHeight="1" spans="1:3">
      <c r="A22" s="346">
        <v>2010202</v>
      </c>
      <c r="B22" s="346" t="s">
        <v>150</v>
      </c>
      <c r="C22" s="345">
        <v>97</v>
      </c>
    </row>
    <row r="23" customHeight="1" spans="1:3">
      <c r="A23" s="346">
        <v>2010203</v>
      </c>
      <c r="B23" s="346" t="s">
        <v>151</v>
      </c>
      <c r="C23" s="345">
        <v>0</v>
      </c>
    </row>
    <row r="24" customHeight="1" spans="1:3">
      <c r="A24" s="346">
        <v>2010204</v>
      </c>
      <c r="B24" s="346" t="s">
        <v>161</v>
      </c>
      <c r="C24" s="345">
        <v>109</v>
      </c>
    </row>
    <row r="25" customHeight="1" spans="1:3">
      <c r="A25" s="346">
        <v>2010205</v>
      </c>
      <c r="B25" s="346" t="s">
        <v>162</v>
      </c>
      <c r="C25" s="345">
        <v>144</v>
      </c>
    </row>
    <row r="26" customHeight="1" spans="1:3">
      <c r="A26" s="346">
        <v>2010206</v>
      </c>
      <c r="B26" s="346" t="s">
        <v>163</v>
      </c>
      <c r="C26" s="345">
        <v>31</v>
      </c>
    </row>
    <row r="27" customHeight="1" spans="1:3">
      <c r="A27" s="346">
        <v>2010250</v>
      </c>
      <c r="B27" s="346" t="s">
        <v>158</v>
      </c>
      <c r="C27" s="345">
        <v>68</v>
      </c>
    </row>
    <row r="28" customHeight="1" spans="1:3">
      <c r="A28" s="346">
        <v>2010299</v>
      </c>
      <c r="B28" s="346" t="s">
        <v>164</v>
      </c>
      <c r="C28" s="345">
        <v>0</v>
      </c>
    </row>
    <row r="29" customHeight="1" spans="1:3">
      <c r="A29" s="343">
        <v>20103</v>
      </c>
      <c r="B29" s="343" t="s">
        <v>165</v>
      </c>
      <c r="C29" s="345">
        <v>29745</v>
      </c>
    </row>
    <row r="30" customHeight="1" spans="1:3">
      <c r="A30" s="346">
        <v>2010301</v>
      </c>
      <c r="B30" s="346" t="s">
        <v>149</v>
      </c>
      <c r="C30" s="345">
        <v>9692</v>
      </c>
    </row>
    <row r="31" customHeight="1" spans="1:3">
      <c r="A31" s="346">
        <v>2010302</v>
      </c>
      <c r="B31" s="346" t="s">
        <v>150</v>
      </c>
      <c r="C31" s="345">
        <v>12697</v>
      </c>
    </row>
    <row r="32" customHeight="1" spans="1:3">
      <c r="A32" s="346">
        <v>2010303</v>
      </c>
      <c r="B32" s="346" t="s">
        <v>151</v>
      </c>
      <c r="C32" s="345">
        <v>280</v>
      </c>
    </row>
    <row r="33" customHeight="1" spans="1:3">
      <c r="A33" s="346">
        <v>2010304</v>
      </c>
      <c r="B33" s="346" t="s">
        <v>166</v>
      </c>
      <c r="C33" s="345">
        <v>0</v>
      </c>
    </row>
    <row r="34" customHeight="1" spans="1:3">
      <c r="A34" s="346">
        <v>2010305</v>
      </c>
      <c r="B34" s="346" t="s">
        <v>167</v>
      </c>
      <c r="C34" s="345">
        <v>0</v>
      </c>
    </row>
    <row r="35" customHeight="1" spans="1:3">
      <c r="A35" s="346">
        <v>2010306</v>
      </c>
      <c r="B35" s="346" t="s">
        <v>168</v>
      </c>
      <c r="C35" s="345">
        <v>0</v>
      </c>
    </row>
    <row r="36" customHeight="1" spans="1:3">
      <c r="A36" s="346">
        <v>2010308</v>
      </c>
      <c r="B36" s="346" t="s">
        <v>169</v>
      </c>
      <c r="C36" s="345">
        <v>749</v>
      </c>
    </row>
    <row r="37" customHeight="1" spans="1:3">
      <c r="A37" s="346">
        <v>2010309</v>
      </c>
      <c r="B37" s="346" t="s">
        <v>170</v>
      </c>
      <c r="C37" s="345">
        <v>0</v>
      </c>
    </row>
    <row r="38" customHeight="1" spans="1:3">
      <c r="A38" s="346">
        <v>2010350</v>
      </c>
      <c r="B38" s="346" t="s">
        <v>158</v>
      </c>
      <c r="C38" s="345">
        <v>1780</v>
      </c>
    </row>
    <row r="39" customHeight="1" spans="1:3">
      <c r="A39" s="346">
        <v>2010399</v>
      </c>
      <c r="B39" s="346" t="s">
        <v>171</v>
      </c>
      <c r="C39" s="345">
        <v>4547</v>
      </c>
    </row>
    <row r="40" customHeight="1" spans="1:3">
      <c r="A40" s="343">
        <v>20104</v>
      </c>
      <c r="B40" s="343" t="s">
        <v>172</v>
      </c>
      <c r="C40" s="345">
        <v>2175</v>
      </c>
    </row>
    <row r="41" customHeight="1" spans="1:3">
      <c r="A41" s="346">
        <v>2010401</v>
      </c>
      <c r="B41" s="346" t="s">
        <v>149</v>
      </c>
      <c r="C41" s="345">
        <v>627</v>
      </c>
    </row>
    <row r="42" customHeight="1" spans="1:3">
      <c r="A42" s="346">
        <v>2010402</v>
      </c>
      <c r="B42" s="346" t="s">
        <v>150</v>
      </c>
      <c r="C42" s="345">
        <v>825</v>
      </c>
    </row>
    <row r="43" customHeight="1" spans="1:3">
      <c r="A43" s="346">
        <v>2010403</v>
      </c>
      <c r="B43" s="346" t="s">
        <v>151</v>
      </c>
      <c r="C43" s="345">
        <v>0</v>
      </c>
    </row>
    <row r="44" customHeight="1" spans="1:3">
      <c r="A44" s="346">
        <v>2010404</v>
      </c>
      <c r="B44" s="346" t="s">
        <v>173</v>
      </c>
      <c r="C44" s="345">
        <v>305</v>
      </c>
    </row>
    <row r="45" customHeight="1" spans="1:3">
      <c r="A45" s="346">
        <v>2010405</v>
      </c>
      <c r="B45" s="346" t="s">
        <v>174</v>
      </c>
      <c r="C45" s="345">
        <v>60</v>
      </c>
    </row>
    <row r="46" customHeight="1" spans="1:3">
      <c r="A46" s="346">
        <v>2010406</v>
      </c>
      <c r="B46" s="346" t="s">
        <v>175</v>
      </c>
      <c r="C46" s="345">
        <v>0</v>
      </c>
    </row>
    <row r="47" customHeight="1" spans="1:3">
      <c r="A47" s="346">
        <v>2010407</v>
      </c>
      <c r="B47" s="346" t="s">
        <v>176</v>
      </c>
      <c r="C47" s="345">
        <v>0</v>
      </c>
    </row>
    <row r="48" customHeight="1" spans="1:3">
      <c r="A48" s="346">
        <v>2010408</v>
      </c>
      <c r="B48" s="346" t="s">
        <v>177</v>
      </c>
      <c r="C48" s="345">
        <v>9</v>
      </c>
    </row>
    <row r="49" customHeight="1" spans="1:3">
      <c r="A49" s="346">
        <v>2010450</v>
      </c>
      <c r="B49" s="346" t="s">
        <v>158</v>
      </c>
      <c r="C49" s="345">
        <v>299</v>
      </c>
    </row>
    <row r="50" customHeight="1" spans="1:3">
      <c r="A50" s="346">
        <v>2010499</v>
      </c>
      <c r="B50" s="346" t="s">
        <v>178</v>
      </c>
      <c r="C50" s="345">
        <v>50</v>
      </c>
    </row>
    <row r="51" customHeight="1" spans="1:3">
      <c r="A51" s="343">
        <v>20105</v>
      </c>
      <c r="B51" s="343" t="s">
        <v>179</v>
      </c>
      <c r="C51" s="345">
        <v>969</v>
      </c>
    </row>
    <row r="52" customHeight="1" spans="1:3">
      <c r="A52" s="346">
        <v>2010501</v>
      </c>
      <c r="B52" s="346" t="s">
        <v>149</v>
      </c>
      <c r="C52" s="345">
        <v>349</v>
      </c>
    </row>
    <row r="53" customHeight="1" spans="1:3">
      <c r="A53" s="346">
        <v>2010502</v>
      </c>
      <c r="B53" s="346" t="s">
        <v>150</v>
      </c>
      <c r="C53" s="345">
        <v>173</v>
      </c>
    </row>
    <row r="54" customHeight="1" spans="1:3">
      <c r="A54" s="346">
        <v>2010503</v>
      </c>
      <c r="B54" s="346" t="s">
        <v>151</v>
      </c>
      <c r="C54" s="345">
        <v>0</v>
      </c>
    </row>
    <row r="55" customHeight="1" spans="1:3">
      <c r="A55" s="346">
        <v>2010504</v>
      </c>
      <c r="B55" s="346" t="s">
        <v>180</v>
      </c>
      <c r="C55" s="345">
        <v>0</v>
      </c>
    </row>
    <row r="56" customHeight="1" spans="1:3">
      <c r="A56" s="346">
        <v>2010505</v>
      </c>
      <c r="B56" s="346" t="s">
        <v>181</v>
      </c>
      <c r="C56" s="345">
        <v>4</v>
      </c>
    </row>
    <row r="57" customHeight="1" spans="1:3">
      <c r="A57" s="346">
        <v>2010506</v>
      </c>
      <c r="B57" s="346" t="s">
        <v>182</v>
      </c>
      <c r="C57" s="345">
        <v>0</v>
      </c>
    </row>
    <row r="58" customHeight="1" spans="1:3">
      <c r="A58" s="346">
        <v>2010507</v>
      </c>
      <c r="B58" s="346" t="s">
        <v>183</v>
      </c>
      <c r="C58" s="345">
        <v>354</v>
      </c>
    </row>
    <row r="59" customHeight="1" spans="1:3">
      <c r="A59" s="346">
        <v>2010508</v>
      </c>
      <c r="B59" s="346" t="s">
        <v>184</v>
      </c>
      <c r="C59" s="345">
        <v>44</v>
      </c>
    </row>
    <row r="60" customHeight="1" spans="1:3">
      <c r="A60" s="346">
        <v>2010550</v>
      </c>
      <c r="B60" s="346" t="s">
        <v>158</v>
      </c>
      <c r="C60" s="345">
        <v>45</v>
      </c>
    </row>
    <row r="61" customHeight="1" spans="1:3">
      <c r="A61" s="346">
        <v>2010599</v>
      </c>
      <c r="B61" s="346" t="s">
        <v>185</v>
      </c>
      <c r="C61" s="345">
        <v>0</v>
      </c>
    </row>
    <row r="62" customHeight="1" spans="1:3">
      <c r="A62" s="343">
        <v>20106</v>
      </c>
      <c r="B62" s="343" t="s">
        <v>186</v>
      </c>
      <c r="C62" s="345">
        <v>2774</v>
      </c>
    </row>
    <row r="63" customHeight="1" spans="1:3">
      <c r="A63" s="346">
        <v>2010601</v>
      </c>
      <c r="B63" s="346" t="s">
        <v>149</v>
      </c>
      <c r="C63" s="345">
        <v>2198</v>
      </c>
    </row>
    <row r="64" customHeight="1" spans="1:3">
      <c r="A64" s="346">
        <v>2010602</v>
      </c>
      <c r="B64" s="346" t="s">
        <v>150</v>
      </c>
      <c r="C64" s="345">
        <v>452</v>
      </c>
    </row>
    <row r="65" customHeight="1" spans="1:3">
      <c r="A65" s="346">
        <v>2010603</v>
      </c>
      <c r="B65" s="346" t="s">
        <v>151</v>
      </c>
      <c r="C65" s="345">
        <v>0</v>
      </c>
    </row>
    <row r="66" customHeight="1" spans="1:3">
      <c r="A66" s="346">
        <v>2010604</v>
      </c>
      <c r="B66" s="346" t="s">
        <v>187</v>
      </c>
      <c r="C66" s="345">
        <v>0</v>
      </c>
    </row>
    <row r="67" customHeight="1" spans="1:3">
      <c r="A67" s="346">
        <v>2010605</v>
      </c>
      <c r="B67" s="346" t="s">
        <v>188</v>
      </c>
      <c r="C67" s="345">
        <v>0</v>
      </c>
    </row>
    <row r="68" customHeight="1" spans="1:3">
      <c r="A68" s="346">
        <v>2010606</v>
      </c>
      <c r="B68" s="346" t="s">
        <v>189</v>
      </c>
      <c r="C68" s="345">
        <v>0</v>
      </c>
    </row>
    <row r="69" customHeight="1" spans="1:3">
      <c r="A69" s="346">
        <v>2010607</v>
      </c>
      <c r="B69" s="346" t="s">
        <v>190</v>
      </c>
      <c r="C69" s="345">
        <v>0</v>
      </c>
    </row>
    <row r="70" customHeight="1" spans="1:3">
      <c r="A70" s="346">
        <v>2010608</v>
      </c>
      <c r="B70" s="346" t="s">
        <v>191</v>
      </c>
      <c r="C70" s="345">
        <v>0</v>
      </c>
    </row>
    <row r="71" customHeight="1" spans="1:3">
      <c r="A71" s="346">
        <v>2010650</v>
      </c>
      <c r="B71" s="346" t="s">
        <v>158</v>
      </c>
      <c r="C71" s="345">
        <v>44</v>
      </c>
    </row>
    <row r="72" customHeight="1" spans="1:3">
      <c r="A72" s="346">
        <v>2010699</v>
      </c>
      <c r="B72" s="346" t="s">
        <v>192</v>
      </c>
      <c r="C72" s="345">
        <v>80</v>
      </c>
    </row>
    <row r="73" customHeight="1" spans="1:3">
      <c r="A73" s="343">
        <v>20107</v>
      </c>
      <c r="B73" s="343" t="s">
        <v>193</v>
      </c>
      <c r="C73" s="345">
        <v>3128</v>
      </c>
    </row>
    <row r="74" customHeight="1" spans="1:3">
      <c r="A74" s="346">
        <v>2010701</v>
      </c>
      <c r="B74" s="346" t="s">
        <v>149</v>
      </c>
      <c r="C74" s="345">
        <v>0</v>
      </c>
    </row>
    <row r="75" customHeight="1" spans="1:3">
      <c r="A75" s="346">
        <v>2010702</v>
      </c>
      <c r="B75" s="346" t="s">
        <v>150</v>
      </c>
      <c r="C75" s="345">
        <v>3128</v>
      </c>
    </row>
    <row r="76" customHeight="1" spans="1:3">
      <c r="A76" s="346">
        <v>2010703</v>
      </c>
      <c r="B76" s="346" t="s">
        <v>151</v>
      </c>
      <c r="C76" s="345">
        <v>0</v>
      </c>
    </row>
    <row r="77" customHeight="1" spans="1:3">
      <c r="A77" s="346">
        <v>2010704</v>
      </c>
      <c r="B77" s="346" t="s">
        <v>194</v>
      </c>
      <c r="C77" s="345">
        <v>0</v>
      </c>
    </row>
    <row r="78" customHeight="1" spans="1:3">
      <c r="A78" s="346">
        <v>2010705</v>
      </c>
      <c r="B78" s="346" t="s">
        <v>195</v>
      </c>
      <c r="C78" s="345">
        <v>0</v>
      </c>
    </row>
    <row r="79" customHeight="1" spans="1:3">
      <c r="A79" s="346">
        <v>2010706</v>
      </c>
      <c r="B79" s="346" t="s">
        <v>196</v>
      </c>
      <c r="C79" s="345">
        <v>0</v>
      </c>
    </row>
    <row r="80" customHeight="1" spans="1:3">
      <c r="A80" s="346">
        <v>2010707</v>
      </c>
      <c r="B80" s="346" t="s">
        <v>197</v>
      </c>
      <c r="C80" s="345">
        <v>0</v>
      </c>
    </row>
    <row r="81" customHeight="1" spans="1:3">
      <c r="A81" s="346">
        <v>2010708</v>
      </c>
      <c r="B81" s="346" t="s">
        <v>198</v>
      </c>
      <c r="C81" s="345">
        <v>0</v>
      </c>
    </row>
    <row r="82" customHeight="1" spans="1:3">
      <c r="A82" s="346">
        <v>2010709</v>
      </c>
      <c r="B82" s="346" t="s">
        <v>190</v>
      </c>
      <c r="C82" s="345">
        <v>0</v>
      </c>
    </row>
    <row r="83" customHeight="1" spans="1:3">
      <c r="A83" s="346">
        <v>2010750</v>
      </c>
      <c r="B83" s="346" t="s">
        <v>158</v>
      </c>
      <c r="C83" s="345">
        <v>0</v>
      </c>
    </row>
    <row r="84" customHeight="1" spans="1:3">
      <c r="A84" s="346">
        <v>2010799</v>
      </c>
      <c r="B84" s="346" t="s">
        <v>199</v>
      </c>
      <c r="C84" s="345">
        <v>0</v>
      </c>
    </row>
    <row r="85" customHeight="1" spans="1:3">
      <c r="A85" s="343">
        <v>20108</v>
      </c>
      <c r="B85" s="343" t="s">
        <v>200</v>
      </c>
      <c r="C85" s="345">
        <v>420</v>
      </c>
    </row>
    <row r="86" customHeight="1" spans="1:3">
      <c r="A86" s="346">
        <v>2010801</v>
      </c>
      <c r="B86" s="346" t="s">
        <v>149</v>
      </c>
      <c r="C86" s="345">
        <v>0</v>
      </c>
    </row>
    <row r="87" customHeight="1" spans="1:3">
      <c r="A87" s="346">
        <v>2010802</v>
      </c>
      <c r="B87" s="346" t="s">
        <v>150</v>
      </c>
      <c r="C87" s="345">
        <v>420</v>
      </c>
    </row>
    <row r="88" customHeight="1" spans="1:3">
      <c r="A88" s="346">
        <v>2010803</v>
      </c>
      <c r="B88" s="346" t="s">
        <v>151</v>
      </c>
      <c r="C88" s="345">
        <v>0</v>
      </c>
    </row>
    <row r="89" customHeight="1" spans="1:3">
      <c r="A89" s="346">
        <v>2010804</v>
      </c>
      <c r="B89" s="346" t="s">
        <v>201</v>
      </c>
      <c r="C89" s="345">
        <v>0</v>
      </c>
    </row>
    <row r="90" customHeight="1" spans="1:3">
      <c r="A90" s="346">
        <v>2010805</v>
      </c>
      <c r="B90" s="346" t="s">
        <v>202</v>
      </c>
      <c r="C90" s="345">
        <v>0</v>
      </c>
    </row>
    <row r="91" customHeight="1" spans="1:3">
      <c r="A91" s="346">
        <v>2010806</v>
      </c>
      <c r="B91" s="346" t="s">
        <v>190</v>
      </c>
      <c r="C91" s="345">
        <v>0</v>
      </c>
    </row>
    <row r="92" customHeight="1" spans="1:3">
      <c r="A92" s="346">
        <v>2010850</v>
      </c>
      <c r="B92" s="346" t="s">
        <v>158</v>
      </c>
      <c r="C92" s="345">
        <v>0</v>
      </c>
    </row>
    <row r="93" customHeight="1" spans="1:3">
      <c r="A93" s="346">
        <v>2010899</v>
      </c>
      <c r="B93" s="346" t="s">
        <v>203</v>
      </c>
      <c r="C93" s="345">
        <v>0</v>
      </c>
    </row>
    <row r="94" customHeight="1" spans="1:3">
      <c r="A94" s="343">
        <v>20109</v>
      </c>
      <c r="B94" s="343" t="s">
        <v>204</v>
      </c>
      <c r="C94" s="345">
        <v>0</v>
      </c>
    </row>
    <row r="95" customHeight="1" spans="1:3">
      <c r="A95" s="346">
        <v>2010901</v>
      </c>
      <c r="B95" s="346" t="s">
        <v>149</v>
      </c>
      <c r="C95" s="345">
        <v>0</v>
      </c>
    </row>
    <row r="96" customHeight="1" spans="1:3">
      <c r="A96" s="346">
        <v>2010902</v>
      </c>
      <c r="B96" s="346" t="s">
        <v>150</v>
      </c>
      <c r="C96" s="345">
        <v>0</v>
      </c>
    </row>
    <row r="97" customHeight="1" spans="1:3">
      <c r="A97" s="346">
        <v>2010903</v>
      </c>
      <c r="B97" s="346" t="s">
        <v>151</v>
      </c>
      <c r="C97" s="345">
        <v>0</v>
      </c>
    </row>
    <row r="98" customHeight="1" spans="1:3">
      <c r="A98" s="346">
        <v>2010905</v>
      </c>
      <c r="B98" s="346" t="s">
        <v>205</v>
      </c>
      <c r="C98" s="345">
        <v>0</v>
      </c>
    </row>
    <row r="99" customHeight="1" spans="1:3">
      <c r="A99" s="346">
        <v>2010907</v>
      </c>
      <c r="B99" s="346" t="s">
        <v>206</v>
      </c>
      <c r="C99" s="345">
        <v>0</v>
      </c>
    </row>
    <row r="100" customHeight="1" spans="1:3">
      <c r="A100" s="346">
        <v>2010908</v>
      </c>
      <c r="B100" s="346" t="s">
        <v>190</v>
      </c>
      <c r="C100" s="345">
        <v>0</v>
      </c>
    </row>
    <row r="101" customHeight="1" spans="1:3">
      <c r="A101" s="346">
        <v>2010909</v>
      </c>
      <c r="B101" s="346" t="s">
        <v>207</v>
      </c>
      <c r="C101" s="345">
        <v>0</v>
      </c>
    </row>
    <row r="102" customHeight="1" spans="1:3">
      <c r="A102" s="346">
        <v>2010910</v>
      </c>
      <c r="B102" s="346" t="s">
        <v>208</v>
      </c>
      <c r="C102" s="345">
        <v>0</v>
      </c>
    </row>
    <row r="103" customHeight="1" spans="1:3">
      <c r="A103" s="346">
        <v>2010911</v>
      </c>
      <c r="B103" s="346" t="s">
        <v>209</v>
      </c>
      <c r="C103" s="345">
        <v>0</v>
      </c>
    </row>
    <row r="104" customHeight="1" spans="1:3">
      <c r="A104" s="346">
        <v>2010912</v>
      </c>
      <c r="B104" s="346" t="s">
        <v>210</v>
      </c>
      <c r="C104" s="345">
        <v>0</v>
      </c>
    </row>
    <row r="105" customHeight="1" spans="1:3">
      <c r="A105" s="346">
        <v>2010950</v>
      </c>
      <c r="B105" s="346" t="s">
        <v>158</v>
      </c>
      <c r="C105" s="345">
        <v>0</v>
      </c>
    </row>
    <row r="106" customHeight="1" spans="1:3">
      <c r="A106" s="346">
        <v>2010999</v>
      </c>
      <c r="B106" s="346" t="s">
        <v>211</v>
      </c>
      <c r="C106" s="345">
        <v>0</v>
      </c>
    </row>
    <row r="107" customHeight="1" spans="1:3">
      <c r="A107" s="343">
        <v>20110</v>
      </c>
      <c r="B107" s="343" t="s">
        <v>212</v>
      </c>
      <c r="C107" s="345">
        <v>183</v>
      </c>
    </row>
    <row r="108" customHeight="1" spans="1:3">
      <c r="A108" s="346">
        <v>2011001</v>
      </c>
      <c r="B108" s="346" t="s">
        <v>149</v>
      </c>
      <c r="C108" s="345">
        <v>141</v>
      </c>
    </row>
    <row r="109" customHeight="1" spans="1:3">
      <c r="A109" s="346">
        <v>2011002</v>
      </c>
      <c r="B109" s="346" t="s">
        <v>150</v>
      </c>
      <c r="C109" s="345">
        <v>18</v>
      </c>
    </row>
    <row r="110" customHeight="1" spans="1:3">
      <c r="A110" s="346">
        <v>2011003</v>
      </c>
      <c r="B110" s="346" t="s">
        <v>151</v>
      </c>
      <c r="C110" s="345">
        <v>0</v>
      </c>
    </row>
    <row r="111" customHeight="1" spans="1:3">
      <c r="A111" s="346">
        <v>2011004</v>
      </c>
      <c r="B111" s="346" t="s">
        <v>213</v>
      </c>
      <c r="C111" s="345">
        <v>0</v>
      </c>
    </row>
    <row r="112" customHeight="1" spans="1:3">
      <c r="A112" s="346">
        <v>2011005</v>
      </c>
      <c r="B112" s="346" t="s">
        <v>214</v>
      </c>
      <c r="C112" s="345">
        <v>0</v>
      </c>
    </row>
    <row r="113" customHeight="1" spans="1:3">
      <c r="A113" s="346">
        <v>2011007</v>
      </c>
      <c r="B113" s="346" t="s">
        <v>215</v>
      </c>
      <c r="C113" s="345">
        <v>0</v>
      </c>
    </row>
    <row r="114" customHeight="1" spans="1:3">
      <c r="A114" s="346">
        <v>2011008</v>
      </c>
      <c r="B114" s="346" t="s">
        <v>216</v>
      </c>
      <c r="C114" s="345">
        <v>0</v>
      </c>
    </row>
    <row r="115" customHeight="1" spans="1:3">
      <c r="A115" s="346">
        <v>2011050</v>
      </c>
      <c r="B115" s="346" t="s">
        <v>158</v>
      </c>
      <c r="C115" s="345">
        <v>0</v>
      </c>
    </row>
    <row r="116" customHeight="1" spans="1:3">
      <c r="A116" s="346">
        <v>2011099</v>
      </c>
      <c r="B116" s="346" t="s">
        <v>217</v>
      </c>
      <c r="C116" s="345">
        <v>24</v>
      </c>
    </row>
    <row r="117" customHeight="1" spans="1:3">
      <c r="A117" s="343">
        <v>20111</v>
      </c>
      <c r="B117" s="343" t="s">
        <v>218</v>
      </c>
      <c r="C117" s="345">
        <v>3901</v>
      </c>
    </row>
    <row r="118" customHeight="1" spans="1:3">
      <c r="A118" s="346">
        <v>2011101</v>
      </c>
      <c r="B118" s="346" t="s">
        <v>149</v>
      </c>
      <c r="C118" s="345">
        <v>2846</v>
      </c>
    </row>
    <row r="119" customHeight="1" spans="1:3">
      <c r="A119" s="346">
        <v>2011102</v>
      </c>
      <c r="B119" s="346" t="s">
        <v>150</v>
      </c>
      <c r="C119" s="345">
        <v>987</v>
      </c>
    </row>
    <row r="120" customHeight="1" spans="1:3">
      <c r="A120" s="346">
        <v>2011103</v>
      </c>
      <c r="B120" s="346" t="s">
        <v>151</v>
      </c>
      <c r="C120" s="345">
        <v>0</v>
      </c>
    </row>
    <row r="121" customHeight="1" spans="1:3">
      <c r="A121" s="346">
        <v>2011104</v>
      </c>
      <c r="B121" s="346" t="s">
        <v>219</v>
      </c>
      <c r="C121" s="345">
        <v>0</v>
      </c>
    </row>
    <row r="122" customHeight="1" spans="1:3">
      <c r="A122" s="346">
        <v>2011105</v>
      </c>
      <c r="B122" s="346" t="s">
        <v>220</v>
      </c>
      <c r="C122" s="345">
        <v>0</v>
      </c>
    </row>
    <row r="123" customHeight="1" spans="1:3">
      <c r="A123" s="346">
        <v>2011106</v>
      </c>
      <c r="B123" s="346" t="s">
        <v>221</v>
      </c>
      <c r="C123" s="345">
        <v>0</v>
      </c>
    </row>
    <row r="124" customHeight="1" spans="1:3">
      <c r="A124" s="346">
        <v>2011150</v>
      </c>
      <c r="B124" s="346" t="s">
        <v>158</v>
      </c>
      <c r="C124" s="345">
        <v>68</v>
      </c>
    </row>
    <row r="125" customHeight="1" spans="1:3">
      <c r="A125" s="346">
        <v>2011199</v>
      </c>
      <c r="B125" s="346" t="s">
        <v>222</v>
      </c>
      <c r="C125" s="345">
        <v>0</v>
      </c>
    </row>
    <row r="126" customHeight="1" spans="1:3">
      <c r="A126" s="343">
        <v>20113</v>
      </c>
      <c r="B126" s="343" t="s">
        <v>223</v>
      </c>
      <c r="C126" s="345">
        <v>2466</v>
      </c>
    </row>
    <row r="127" customHeight="1" spans="1:3">
      <c r="A127" s="346">
        <v>2011301</v>
      </c>
      <c r="B127" s="346" t="s">
        <v>149</v>
      </c>
      <c r="C127" s="345">
        <v>954</v>
      </c>
    </row>
    <row r="128" customHeight="1" spans="1:3">
      <c r="A128" s="346">
        <v>2011302</v>
      </c>
      <c r="B128" s="346" t="s">
        <v>150</v>
      </c>
      <c r="C128" s="345">
        <v>530</v>
      </c>
    </row>
    <row r="129" customHeight="1" spans="1:3">
      <c r="A129" s="346">
        <v>2011303</v>
      </c>
      <c r="B129" s="346" t="s">
        <v>151</v>
      </c>
      <c r="C129" s="345">
        <v>0</v>
      </c>
    </row>
    <row r="130" customHeight="1" spans="1:3">
      <c r="A130" s="346">
        <v>2011304</v>
      </c>
      <c r="B130" s="346" t="s">
        <v>224</v>
      </c>
      <c r="C130" s="345">
        <v>0</v>
      </c>
    </row>
    <row r="131" customHeight="1" spans="1:3">
      <c r="A131" s="346">
        <v>2011305</v>
      </c>
      <c r="B131" s="346" t="s">
        <v>225</v>
      </c>
      <c r="C131" s="345">
        <v>0</v>
      </c>
    </row>
    <row r="132" customHeight="1" spans="1:3">
      <c r="A132" s="346">
        <v>2011306</v>
      </c>
      <c r="B132" s="346" t="s">
        <v>226</v>
      </c>
      <c r="C132" s="345">
        <v>0</v>
      </c>
    </row>
    <row r="133" customHeight="1" spans="1:3">
      <c r="A133" s="346">
        <v>2011307</v>
      </c>
      <c r="B133" s="346" t="s">
        <v>227</v>
      </c>
      <c r="C133" s="345">
        <v>0</v>
      </c>
    </row>
    <row r="134" customHeight="1" spans="1:3">
      <c r="A134" s="346">
        <v>2011308</v>
      </c>
      <c r="B134" s="346" t="s">
        <v>228</v>
      </c>
      <c r="C134" s="345">
        <v>216</v>
      </c>
    </row>
    <row r="135" customHeight="1" spans="1:3">
      <c r="A135" s="346">
        <v>2011350</v>
      </c>
      <c r="B135" s="346" t="s">
        <v>158</v>
      </c>
      <c r="C135" s="345">
        <v>762</v>
      </c>
    </row>
    <row r="136" customHeight="1" spans="1:3">
      <c r="A136" s="346">
        <v>2011399</v>
      </c>
      <c r="B136" s="346" t="s">
        <v>229</v>
      </c>
      <c r="C136" s="345">
        <v>4</v>
      </c>
    </row>
    <row r="137" customHeight="1" spans="1:3">
      <c r="A137" s="343">
        <v>20114</v>
      </c>
      <c r="B137" s="343" t="s">
        <v>230</v>
      </c>
      <c r="C137" s="345">
        <v>0</v>
      </c>
    </row>
    <row r="138" customHeight="1" spans="1:3">
      <c r="A138" s="346">
        <v>2011401</v>
      </c>
      <c r="B138" s="346" t="s">
        <v>149</v>
      </c>
      <c r="C138" s="345">
        <v>0</v>
      </c>
    </row>
    <row r="139" customHeight="1" spans="1:3">
      <c r="A139" s="346">
        <v>2011402</v>
      </c>
      <c r="B139" s="346" t="s">
        <v>150</v>
      </c>
      <c r="C139" s="345">
        <v>0</v>
      </c>
    </row>
    <row r="140" customHeight="1" spans="1:3">
      <c r="A140" s="346">
        <v>2011403</v>
      </c>
      <c r="B140" s="346" t="s">
        <v>151</v>
      </c>
      <c r="C140" s="345">
        <v>0</v>
      </c>
    </row>
    <row r="141" customHeight="1" spans="1:3">
      <c r="A141" s="346">
        <v>2011404</v>
      </c>
      <c r="B141" s="346" t="s">
        <v>231</v>
      </c>
      <c r="C141" s="345">
        <v>0</v>
      </c>
    </row>
    <row r="142" customHeight="1" spans="1:3">
      <c r="A142" s="346">
        <v>2011405</v>
      </c>
      <c r="B142" s="346" t="s">
        <v>232</v>
      </c>
      <c r="C142" s="345">
        <v>0</v>
      </c>
    </row>
    <row r="143" customHeight="1" spans="1:3">
      <c r="A143" s="346">
        <v>2011406</v>
      </c>
      <c r="B143" s="346" t="s">
        <v>233</v>
      </c>
      <c r="C143" s="345">
        <v>0</v>
      </c>
    </row>
    <row r="144" customHeight="1" spans="1:3">
      <c r="A144" s="346">
        <v>2011408</v>
      </c>
      <c r="B144" s="346" t="s">
        <v>234</v>
      </c>
      <c r="C144" s="345">
        <v>0</v>
      </c>
    </row>
    <row r="145" customHeight="1" spans="1:3">
      <c r="A145" s="346">
        <v>2011409</v>
      </c>
      <c r="B145" s="346" t="s">
        <v>235</v>
      </c>
      <c r="C145" s="345">
        <v>0</v>
      </c>
    </row>
    <row r="146" customHeight="1" spans="1:3">
      <c r="A146" s="346">
        <v>2011410</v>
      </c>
      <c r="B146" s="346" t="s">
        <v>236</v>
      </c>
      <c r="C146" s="345">
        <v>0</v>
      </c>
    </row>
    <row r="147" customHeight="1" spans="1:3">
      <c r="A147" s="346">
        <v>2011411</v>
      </c>
      <c r="B147" s="346" t="s">
        <v>237</v>
      </c>
      <c r="C147" s="345">
        <v>0</v>
      </c>
    </row>
    <row r="148" customHeight="1" spans="1:3">
      <c r="A148" s="346">
        <v>2011450</v>
      </c>
      <c r="B148" s="346" t="s">
        <v>158</v>
      </c>
      <c r="C148" s="345">
        <v>0</v>
      </c>
    </row>
    <row r="149" customHeight="1" spans="1:3">
      <c r="A149" s="346">
        <v>2011499</v>
      </c>
      <c r="B149" s="346" t="s">
        <v>238</v>
      </c>
      <c r="C149" s="345">
        <v>0</v>
      </c>
    </row>
    <row r="150" customHeight="1" spans="1:3">
      <c r="A150" s="343">
        <v>20123</v>
      </c>
      <c r="B150" s="343" t="s">
        <v>239</v>
      </c>
      <c r="C150" s="345">
        <v>20</v>
      </c>
    </row>
    <row r="151" customHeight="1" spans="1:3">
      <c r="A151" s="346">
        <v>2012301</v>
      </c>
      <c r="B151" s="346" t="s">
        <v>149</v>
      </c>
      <c r="C151" s="345">
        <v>0</v>
      </c>
    </row>
    <row r="152" customHeight="1" spans="1:3">
      <c r="A152" s="346">
        <v>2012302</v>
      </c>
      <c r="B152" s="346" t="s">
        <v>150</v>
      </c>
      <c r="C152" s="345">
        <v>0</v>
      </c>
    </row>
    <row r="153" customHeight="1" spans="1:3">
      <c r="A153" s="346">
        <v>2012303</v>
      </c>
      <c r="B153" s="346" t="s">
        <v>151</v>
      </c>
      <c r="C153" s="345">
        <v>0</v>
      </c>
    </row>
    <row r="154" customHeight="1" spans="1:3">
      <c r="A154" s="346">
        <v>2012304</v>
      </c>
      <c r="B154" s="346" t="s">
        <v>240</v>
      </c>
      <c r="C154" s="345">
        <v>20</v>
      </c>
    </row>
    <row r="155" customHeight="1" spans="1:3">
      <c r="A155" s="346">
        <v>2012350</v>
      </c>
      <c r="B155" s="346" t="s">
        <v>158</v>
      </c>
      <c r="C155" s="345">
        <v>0</v>
      </c>
    </row>
    <row r="156" customHeight="1" spans="1:3">
      <c r="A156" s="346">
        <v>2012399</v>
      </c>
      <c r="B156" s="346" t="s">
        <v>241</v>
      </c>
      <c r="C156" s="345">
        <v>0</v>
      </c>
    </row>
    <row r="157" customHeight="1" spans="1:3">
      <c r="A157" s="343">
        <v>20125</v>
      </c>
      <c r="B157" s="343" t="s">
        <v>242</v>
      </c>
      <c r="C157" s="345">
        <v>44</v>
      </c>
    </row>
    <row r="158" customHeight="1" spans="1:3">
      <c r="A158" s="346">
        <v>2012501</v>
      </c>
      <c r="B158" s="346" t="s">
        <v>149</v>
      </c>
      <c r="C158" s="345">
        <v>39</v>
      </c>
    </row>
    <row r="159" customHeight="1" spans="1:3">
      <c r="A159" s="346">
        <v>2012502</v>
      </c>
      <c r="B159" s="346" t="s">
        <v>150</v>
      </c>
      <c r="C159" s="345">
        <v>5</v>
      </c>
    </row>
    <row r="160" customHeight="1" spans="1:3">
      <c r="A160" s="346">
        <v>2012503</v>
      </c>
      <c r="B160" s="346" t="s">
        <v>151</v>
      </c>
      <c r="C160" s="345">
        <v>0</v>
      </c>
    </row>
    <row r="161" customHeight="1" spans="1:3">
      <c r="A161" s="346">
        <v>2012504</v>
      </c>
      <c r="B161" s="346" t="s">
        <v>243</v>
      </c>
      <c r="C161" s="345">
        <v>0</v>
      </c>
    </row>
    <row r="162" customHeight="1" spans="1:3">
      <c r="A162" s="346">
        <v>2012505</v>
      </c>
      <c r="B162" s="346" t="s">
        <v>244</v>
      </c>
      <c r="C162" s="345">
        <v>0</v>
      </c>
    </row>
    <row r="163" customHeight="1" spans="1:3">
      <c r="A163" s="346">
        <v>2012550</v>
      </c>
      <c r="B163" s="346" t="s">
        <v>158</v>
      </c>
      <c r="C163" s="345">
        <v>0</v>
      </c>
    </row>
    <row r="164" customHeight="1" spans="1:3">
      <c r="A164" s="346">
        <v>2012599</v>
      </c>
      <c r="B164" s="346" t="s">
        <v>245</v>
      </c>
      <c r="C164" s="345">
        <v>0</v>
      </c>
    </row>
    <row r="165" customHeight="1" spans="1:3">
      <c r="A165" s="343">
        <v>20126</v>
      </c>
      <c r="B165" s="343" t="s">
        <v>246</v>
      </c>
      <c r="C165" s="345">
        <v>424</v>
      </c>
    </row>
    <row r="166" customHeight="1" spans="1:3">
      <c r="A166" s="346">
        <v>2012601</v>
      </c>
      <c r="B166" s="346" t="s">
        <v>149</v>
      </c>
      <c r="C166" s="345">
        <v>261</v>
      </c>
    </row>
    <row r="167" customHeight="1" spans="1:3">
      <c r="A167" s="346">
        <v>2012602</v>
      </c>
      <c r="B167" s="346" t="s">
        <v>150</v>
      </c>
      <c r="C167" s="345">
        <v>0</v>
      </c>
    </row>
    <row r="168" customHeight="1" spans="1:3">
      <c r="A168" s="346">
        <v>2012603</v>
      </c>
      <c r="B168" s="346" t="s">
        <v>151</v>
      </c>
      <c r="C168" s="345">
        <v>0</v>
      </c>
    </row>
    <row r="169" customHeight="1" spans="1:3">
      <c r="A169" s="346">
        <v>2012604</v>
      </c>
      <c r="B169" s="346" t="s">
        <v>247</v>
      </c>
      <c r="C169" s="345">
        <v>163</v>
      </c>
    </row>
    <row r="170" customHeight="1" spans="1:3">
      <c r="A170" s="346">
        <v>2012699</v>
      </c>
      <c r="B170" s="346" t="s">
        <v>248</v>
      </c>
      <c r="C170" s="345">
        <v>0</v>
      </c>
    </row>
    <row r="171" customHeight="1" spans="1:3">
      <c r="A171" s="343">
        <v>20128</v>
      </c>
      <c r="B171" s="343" t="s">
        <v>249</v>
      </c>
      <c r="C171" s="345">
        <v>533</v>
      </c>
    </row>
    <row r="172" customHeight="1" spans="1:3">
      <c r="A172" s="346">
        <v>2012801</v>
      </c>
      <c r="B172" s="346" t="s">
        <v>149</v>
      </c>
      <c r="C172" s="345">
        <v>327</v>
      </c>
    </row>
    <row r="173" customHeight="1" spans="1:3">
      <c r="A173" s="346">
        <v>2012802</v>
      </c>
      <c r="B173" s="346" t="s">
        <v>150</v>
      </c>
      <c r="C173" s="345">
        <v>123</v>
      </c>
    </row>
    <row r="174" customHeight="1" spans="1:3">
      <c r="A174" s="346">
        <v>2012803</v>
      </c>
      <c r="B174" s="346" t="s">
        <v>151</v>
      </c>
      <c r="C174" s="345">
        <v>0</v>
      </c>
    </row>
    <row r="175" customHeight="1" spans="1:3">
      <c r="A175" s="346">
        <v>2012804</v>
      </c>
      <c r="B175" s="346" t="s">
        <v>163</v>
      </c>
      <c r="C175" s="345">
        <v>0</v>
      </c>
    </row>
    <row r="176" customHeight="1" spans="1:3">
      <c r="A176" s="346">
        <v>2012850</v>
      </c>
      <c r="B176" s="346" t="s">
        <v>158</v>
      </c>
      <c r="C176" s="345">
        <v>83</v>
      </c>
    </row>
    <row r="177" customHeight="1" spans="1:3">
      <c r="A177" s="346">
        <v>2012899</v>
      </c>
      <c r="B177" s="346" t="s">
        <v>250</v>
      </c>
      <c r="C177" s="345">
        <v>0</v>
      </c>
    </row>
    <row r="178" customHeight="1" spans="1:3">
      <c r="A178" s="343">
        <v>20129</v>
      </c>
      <c r="B178" s="343" t="s">
        <v>251</v>
      </c>
      <c r="C178" s="345">
        <v>1129</v>
      </c>
    </row>
    <row r="179" customHeight="1" spans="1:3">
      <c r="A179" s="346">
        <v>2012901</v>
      </c>
      <c r="B179" s="346" t="s">
        <v>149</v>
      </c>
      <c r="C179" s="345">
        <v>589</v>
      </c>
    </row>
    <row r="180" customHeight="1" spans="1:3">
      <c r="A180" s="346">
        <v>2012902</v>
      </c>
      <c r="B180" s="346" t="s">
        <v>150</v>
      </c>
      <c r="C180" s="345">
        <v>260</v>
      </c>
    </row>
    <row r="181" customHeight="1" spans="1:3">
      <c r="A181" s="346">
        <v>2012903</v>
      </c>
      <c r="B181" s="346" t="s">
        <v>151</v>
      </c>
      <c r="C181" s="345">
        <v>0</v>
      </c>
    </row>
    <row r="182" customHeight="1" spans="1:3">
      <c r="A182" s="346">
        <v>2012906</v>
      </c>
      <c r="B182" s="346" t="s">
        <v>252</v>
      </c>
      <c r="C182" s="345">
        <v>0</v>
      </c>
    </row>
    <row r="183" customHeight="1" spans="1:3">
      <c r="A183" s="346">
        <v>2012950</v>
      </c>
      <c r="B183" s="346" t="s">
        <v>158</v>
      </c>
      <c r="C183" s="345">
        <v>99</v>
      </c>
    </row>
    <row r="184" customHeight="1" spans="1:3">
      <c r="A184" s="346">
        <v>2012999</v>
      </c>
      <c r="B184" s="346" t="s">
        <v>253</v>
      </c>
      <c r="C184" s="345">
        <v>181</v>
      </c>
    </row>
    <row r="185" customHeight="1" spans="1:3">
      <c r="A185" s="343">
        <v>20131</v>
      </c>
      <c r="B185" s="343" t="s">
        <v>254</v>
      </c>
      <c r="C185" s="345">
        <v>5365</v>
      </c>
    </row>
    <row r="186" customHeight="1" spans="1:3">
      <c r="A186" s="346">
        <v>2013101</v>
      </c>
      <c r="B186" s="346" t="s">
        <v>149</v>
      </c>
      <c r="C186" s="345">
        <v>2303</v>
      </c>
    </row>
    <row r="187" customHeight="1" spans="1:3">
      <c r="A187" s="346">
        <v>2013102</v>
      </c>
      <c r="B187" s="346" t="s">
        <v>150</v>
      </c>
      <c r="C187" s="345">
        <v>2504</v>
      </c>
    </row>
    <row r="188" customHeight="1" spans="1:3">
      <c r="A188" s="346">
        <v>2013103</v>
      </c>
      <c r="B188" s="346" t="s">
        <v>151</v>
      </c>
      <c r="C188" s="345">
        <v>0</v>
      </c>
    </row>
    <row r="189" customHeight="1" spans="1:3">
      <c r="A189" s="346">
        <v>2013105</v>
      </c>
      <c r="B189" s="346" t="s">
        <v>255</v>
      </c>
      <c r="C189" s="345">
        <v>0</v>
      </c>
    </row>
    <row r="190" customHeight="1" spans="1:3">
      <c r="A190" s="346">
        <v>2013150</v>
      </c>
      <c r="B190" s="346" t="s">
        <v>158</v>
      </c>
      <c r="C190" s="345">
        <v>314</v>
      </c>
    </row>
    <row r="191" customHeight="1" spans="1:3">
      <c r="A191" s="346">
        <v>2013199</v>
      </c>
      <c r="B191" s="346" t="s">
        <v>256</v>
      </c>
      <c r="C191" s="345">
        <v>244</v>
      </c>
    </row>
    <row r="192" customHeight="1" spans="1:3">
      <c r="A192" s="343">
        <v>20132</v>
      </c>
      <c r="B192" s="343" t="s">
        <v>257</v>
      </c>
      <c r="C192" s="345">
        <v>1643</v>
      </c>
    </row>
    <row r="193" customHeight="1" spans="1:3">
      <c r="A193" s="346">
        <v>2013201</v>
      </c>
      <c r="B193" s="346" t="s">
        <v>149</v>
      </c>
      <c r="C193" s="345">
        <v>649</v>
      </c>
    </row>
    <row r="194" customHeight="1" spans="1:3">
      <c r="A194" s="346">
        <v>2013202</v>
      </c>
      <c r="B194" s="346" t="s">
        <v>150</v>
      </c>
      <c r="C194" s="345">
        <v>888</v>
      </c>
    </row>
    <row r="195" customHeight="1" spans="1:3">
      <c r="A195" s="346">
        <v>2013203</v>
      </c>
      <c r="B195" s="346" t="s">
        <v>151</v>
      </c>
      <c r="C195" s="345">
        <v>0</v>
      </c>
    </row>
    <row r="196" customHeight="1" spans="1:3">
      <c r="A196" s="346">
        <v>2013204</v>
      </c>
      <c r="B196" s="346" t="s">
        <v>258</v>
      </c>
      <c r="C196" s="345">
        <v>0</v>
      </c>
    </row>
    <row r="197" customHeight="1" spans="1:3">
      <c r="A197" s="346">
        <v>2013250</v>
      </c>
      <c r="B197" s="346" t="s">
        <v>158</v>
      </c>
      <c r="C197" s="345">
        <v>0</v>
      </c>
    </row>
    <row r="198" customHeight="1" spans="1:3">
      <c r="A198" s="346">
        <v>2013299</v>
      </c>
      <c r="B198" s="346" t="s">
        <v>259</v>
      </c>
      <c r="C198" s="345">
        <v>106</v>
      </c>
    </row>
    <row r="199" customHeight="1" spans="1:3">
      <c r="A199" s="343">
        <v>20133</v>
      </c>
      <c r="B199" s="343" t="s">
        <v>260</v>
      </c>
      <c r="C199" s="345">
        <v>721</v>
      </c>
    </row>
    <row r="200" customHeight="1" spans="1:3">
      <c r="A200" s="346">
        <v>2013301</v>
      </c>
      <c r="B200" s="346" t="s">
        <v>149</v>
      </c>
      <c r="C200" s="345">
        <v>389</v>
      </c>
    </row>
    <row r="201" customHeight="1" spans="1:3">
      <c r="A201" s="346">
        <v>2013302</v>
      </c>
      <c r="B201" s="346" t="s">
        <v>150</v>
      </c>
      <c r="C201" s="345">
        <v>76</v>
      </c>
    </row>
    <row r="202" customHeight="1" spans="1:3">
      <c r="A202" s="346">
        <v>2013303</v>
      </c>
      <c r="B202" s="346" t="s">
        <v>151</v>
      </c>
      <c r="C202" s="345">
        <v>0</v>
      </c>
    </row>
    <row r="203" customHeight="1" spans="1:3">
      <c r="A203" s="346">
        <v>2013304</v>
      </c>
      <c r="B203" s="346" t="s">
        <v>261</v>
      </c>
      <c r="C203" s="345">
        <v>0</v>
      </c>
    </row>
    <row r="204" customHeight="1" spans="1:3">
      <c r="A204" s="346">
        <v>2013350</v>
      </c>
      <c r="B204" s="346" t="s">
        <v>158</v>
      </c>
      <c r="C204" s="345">
        <v>256</v>
      </c>
    </row>
    <row r="205" customHeight="1" spans="1:3">
      <c r="A205" s="346">
        <v>2013399</v>
      </c>
      <c r="B205" s="346" t="s">
        <v>262</v>
      </c>
      <c r="C205" s="345">
        <v>0</v>
      </c>
    </row>
    <row r="206" customHeight="1" spans="1:3">
      <c r="A206" s="343">
        <v>20134</v>
      </c>
      <c r="B206" s="343" t="s">
        <v>263</v>
      </c>
      <c r="C206" s="345">
        <v>618</v>
      </c>
    </row>
    <row r="207" customHeight="1" spans="1:3">
      <c r="A207" s="346">
        <v>2013401</v>
      </c>
      <c r="B207" s="346" t="s">
        <v>149</v>
      </c>
      <c r="C207" s="345">
        <v>287</v>
      </c>
    </row>
    <row r="208" customHeight="1" spans="1:3">
      <c r="A208" s="346">
        <v>2013402</v>
      </c>
      <c r="B208" s="346" t="s">
        <v>150</v>
      </c>
      <c r="C208" s="345">
        <v>117</v>
      </c>
    </row>
    <row r="209" customHeight="1" spans="1:3">
      <c r="A209" s="346">
        <v>2013403</v>
      </c>
      <c r="B209" s="346" t="s">
        <v>151</v>
      </c>
      <c r="C209" s="345">
        <v>0</v>
      </c>
    </row>
    <row r="210" customHeight="1" spans="1:3">
      <c r="A210" s="346">
        <v>2013404</v>
      </c>
      <c r="B210" s="346" t="s">
        <v>264</v>
      </c>
      <c r="C210" s="345">
        <v>136</v>
      </c>
    </row>
    <row r="211" customHeight="1" spans="1:3">
      <c r="A211" s="346">
        <v>2013405</v>
      </c>
      <c r="B211" s="346" t="s">
        <v>265</v>
      </c>
      <c r="C211" s="345">
        <v>8</v>
      </c>
    </row>
    <row r="212" customHeight="1" spans="1:3">
      <c r="A212" s="346">
        <v>2013450</v>
      </c>
      <c r="B212" s="346" t="s">
        <v>158</v>
      </c>
      <c r="C212" s="345">
        <v>62</v>
      </c>
    </row>
    <row r="213" customHeight="1" spans="1:3">
      <c r="A213" s="346">
        <v>2013499</v>
      </c>
      <c r="B213" s="346" t="s">
        <v>266</v>
      </c>
      <c r="C213" s="345">
        <v>8</v>
      </c>
    </row>
    <row r="214" customHeight="1" spans="1:3">
      <c r="A214" s="343">
        <v>20135</v>
      </c>
      <c r="B214" s="343" t="s">
        <v>267</v>
      </c>
      <c r="C214" s="345">
        <v>0</v>
      </c>
    </row>
    <row r="215" customHeight="1" spans="1:3">
      <c r="A215" s="346">
        <v>2013501</v>
      </c>
      <c r="B215" s="346" t="s">
        <v>149</v>
      </c>
      <c r="C215" s="345">
        <v>0</v>
      </c>
    </row>
    <row r="216" customHeight="1" spans="1:3">
      <c r="A216" s="346">
        <v>2013502</v>
      </c>
      <c r="B216" s="346" t="s">
        <v>150</v>
      </c>
      <c r="C216" s="345">
        <v>0</v>
      </c>
    </row>
    <row r="217" customHeight="1" spans="1:3">
      <c r="A217" s="346">
        <v>2013503</v>
      </c>
      <c r="B217" s="346" t="s">
        <v>151</v>
      </c>
      <c r="C217" s="345">
        <v>0</v>
      </c>
    </row>
    <row r="218" customHeight="1" spans="1:3">
      <c r="A218" s="346">
        <v>2013550</v>
      </c>
      <c r="B218" s="346" t="s">
        <v>158</v>
      </c>
      <c r="C218" s="345">
        <v>0</v>
      </c>
    </row>
    <row r="219" customHeight="1" spans="1:3">
      <c r="A219" s="346">
        <v>2013599</v>
      </c>
      <c r="B219" s="346" t="s">
        <v>268</v>
      </c>
      <c r="C219" s="345">
        <v>0</v>
      </c>
    </row>
    <row r="220" customHeight="1" spans="1:3">
      <c r="A220" s="343">
        <v>20136</v>
      </c>
      <c r="B220" s="343" t="s">
        <v>269</v>
      </c>
      <c r="C220" s="345">
        <v>365</v>
      </c>
    </row>
    <row r="221" customHeight="1" spans="1:3">
      <c r="A221" s="346">
        <v>2013601</v>
      </c>
      <c r="B221" s="346" t="s">
        <v>149</v>
      </c>
      <c r="C221" s="345">
        <v>114</v>
      </c>
    </row>
    <row r="222" customHeight="1" spans="1:3">
      <c r="A222" s="346">
        <v>2013602</v>
      </c>
      <c r="B222" s="346" t="s">
        <v>150</v>
      </c>
      <c r="C222" s="345">
        <v>42</v>
      </c>
    </row>
    <row r="223" customHeight="1" spans="1:3">
      <c r="A223" s="346">
        <v>2013603</v>
      </c>
      <c r="B223" s="346" t="s">
        <v>151</v>
      </c>
      <c r="C223" s="345">
        <v>0</v>
      </c>
    </row>
    <row r="224" customHeight="1" spans="1:3">
      <c r="A224" s="346">
        <v>2013650</v>
      </c>
      <c r="B224" s="346" t="s">
        <v>158</v>
      </c>
      <c r="C224" s="345">
        <v>0</v>
      </c>
    </row>
    <row r="225" customHeight="1" spans="1:3">
      <c r="A225" s="346">
        <v>2013699</v>
      </c>
      <c r="B225" s="346" t="s">
        <v>270</v>
      </c>
      <c r="C225" s="345">
        <v>209</v>
      </c>
    </row>
    <row r="226" customHeight="1" spans="1:3">
      <c r="A226" s="343">
        <v>20137</v>
      </c>
      <c r="B226" s="343" t="s">
        <v>271</v>
      </c>
      <c r="C226" s="345">
        <v>631</v>
      </c>
    </row>
    <row r="227" customHeight="1" spans="1:3">
      <c r="A227" s="346">
        <v>2013701</v>
      </c>
      <c r="B227" s="346" t="s">
        <v>149</v>
      </c>
      <c r="C227" s="345">
        <v>87</v>
      </c>
    </row>
    <row r="228" customHeight="1" spans="1:3">
      <c r="A228" s="346">
        <v>2013702</v>
      </c>
      <c r="B228" s="346" t="s">
        <v>150</v>
      </c>
      <c r="C228" s="345">
        <v>416</v>
      </c>
    </row>
    <row r="229" customHeight="1" spans="1:3">
      <c r="A229" s="346">
        <v>2013703</v>
      </c>
      <c r="B229" s="346" t="s">
        <v>151</v>
      </c>
      <c r="C229" s="345">
        <v>0</v>
      </c>
    </row>
    <row r="230" customHeight="1" spans="1:3">
      <c r="A230" s="346">
        <v>2013704</v>
      </c>
      <c r="B230" s="346" t="s">
        <v>272</v>
      </c>
      <c r="C230" s="345">
        <v>0</v>
      </c>
    </row>
    <row r="231" customHeight="1" spans="1:3">
      <c r="A231" s="346">
        <v>2013750</v>
      </c>
      <c r="B231" s="346" t="s">
        <v>158</v>
      </c>
      <c r="C231" s="345">
        <v>128</v>
      </c>
    </row>
    <row r="232" customHeight="1" spans="1:3">
      <c r="A232" s="346">
        <v>2013799</v>
      </c>
      <c r="B232" s="346" t="s">
        <v>273</v>
      </c>
      <c r="C232" s="345">
        <v>0</v>
      </c>
    </row>
    <row r="233" customHeight="1" spans="1:3">
      <c r="A233" s="343">
        <v>20138</v>
      </c>
      <c r="B233" s="343" t="s">
        <v>274</v>
      </c>
      <c r="C233" s="345">
        <v>59</v>
      </c>
    </row>
    <row r="234" customHeight="1" spans="1:3">
      <c r="A234" s="346">
        <v>2013801</v>
      </c>
      <c r="B234" s="346" t="s">
        <v>149</v>
      </c>
      <c r="C234" s="345">
        <v>0</v>
      </c>
    </row>
    <row r="235" customHeight="1" spans="1:3">
      <c r="A235" s="346">
        <v>2013802</v>
      </c>
      <c r="B235" s="346" t="s">
        <v>150</v>
      </c>
      <c r="C235" s="345">
        <v>50</v>
      </c>
    </row>
    <row r="236" customHeight="1" spans="1:3">
      <c r="A236" s="346">
        <v>2013803</v>
      </c>
      <c r="B236" s="346" t="s">
        <v>151</v>
      </c>
      <c r="C236" s="345">
        <v>0</v>
      </c>
    </row>
    <row r="237" customHeight="1" spans="1:3">
      <c r="A237" s="346">
        <v>2013804</v>
      </c>
      <c r="B237" s="346" t="s">
        <v>275</v>
      </c>
      <c r="C237" s="345">
        <v>0</v>
      </c>
    </row>
    <row r="238" customHeight="1" spans="1:3">
      <c r="A238" s="346">
        <v>2013805</v>
      </c>
      <c r="B238" s="346" t="s">
        <v>276</v>
      </c>
      <c r="C238" s="345">
        <v>0</v>
      </c>
    </row>
    <row r="239" customHeight="1" spans="1:3">
      <c r="A239" s="346">
        <v>2013808</v>
      </c>
      <c r="B239" s="346" t="s">
        <v>190</v>
      </c>
      <c r="C239" s="345">
        <v>0</v>
      </c>
    </row>
    <row r="240" customHeight="1" spans="1:3">
      <c r="A240" s="346">
        <v>2013810</v>
      </c>
      <c r="B240" s="346" t="s">
        <v>277</v>
      </c>
      <c r="C240" s="345">
        <v>0</v>
      </c>
    </row>
    <row r="241" customHeight="1" spans="1:3">
      <c r="A241" s="346">
        <v>2013812</v>
      </c>
      <c r="B241" s="346" t="s">
        <v>278</v>
      </c>
      <c r="C241" s="345">
        <v>0</v>
      </c>
    </row>
    <row r="242" customHeight="1" spans="1:3">
      <c r="A242" s="346">
        <v>2013813</v>
      </c>
      <c r="B242" s="346" t="s">
        <v>279</v>
      </c>
      <c r="C242" s="345">
        <v>0</v>
      </c>
    </row>
    <row r="243" customHeight="1" spans="1:3">
      <c r="A243" s="346">
        <v>2013814</v>
      </c>
      <c r="B243" s="346" t="s">
        <v>280</v>
      </c>
      <c r="C243" s="345">
        <v>0</v>
      </c>
    </row>
    <row r="244" customHeight="1" spans="1:3">
      <c r="A244" s="346">
        <v>2013815</v>
      </c>
      <c r="B244" s="346" t="s">
        <v>281</v>
      </c>
      <c r="C244" s="345">
        <v>0</v>
      </c>
    </row>
    <row r="245" customHeight="1" spans="1:3">
      <c r="A245" s="346">
        <v>2013816</v>
      </c>
      <c r="B245" s="346" t="s">
        <v>282</v>
      </c>
      <c r="C245" s="345">
        <v>2</v>
      </c>
    </row>
    <row r="246" customHeight="1" spans="1:3">
      <c r="A246" s="346">
        <v>2013850</v>
      </c>
      <c r="B246" s="346" t="s">
        <v>158</v>
      </c>
      <c r="C246" s="345">
        <v>0</v>
      </c>
    </row>
    <row r="247" customHeight="1" spans="1:3">
      <c r="A247" s="346">
        <v>2013899</v>
      </c>
      <c r="B247" s="346" t="s">
        <v>283</v>
      </c>
      <c r="C247" s="345">
        <v>7</v>
      </c>
    </row>
    <row r="248" customHeight="1" spans="1:3">
      <c r="A248" s="343">
        <v>20199</v>
      </c>
      <c r="B248" s="343" t="s">
        <v>284</v>
      </c>
      <c r="C248" s="345">
        <v>11722</v>
      </c>
    </row>
    <row r="249" customHeight="1" spans="1:3">
      <c r="A249" s="346">
        <v>2019901</v>
      </c>
      <c r="B249" s="346" t="s">
        <v>285</v>
      </c>
      <c r="C249" s="345">
        <v>0</v>
      </c>
    </row>
    <row r="250" customHeight="1" spans="1:3">
      <c r="A250" s="346">
        <v>2019999</v>
      </c>
      <c r="B250" s="346" t="s">
        <v>286</v>
      </c>
      <c r="C250" s="345">
        <v>11722</v>
      </c>
    </row>
    <row r="251" customHeight="1" spans="1:3">
      <c r="A251" s="343">
        <v>202</v>
      </c>
      <c r="B251" s="343" t="s">
        <v>33</v>
      </c>
      <c r="C251" s="345">
        <v>0</v>
      </c>
    </row>
    <row r="252" customHeight="1" spans="1:3">
      <c r="A252" s="343">
        <v>20201</v>
      </c>
      <c r="B252" s="343" t="s">
        <v>287</v>
      </c>
      <c r="C252" s="345">
        <v>0</v>
      </c>
    </row>
    <row r="253" customHeight="1" spans="1:3">
      <c r="A253" s="346">
        <v>2020101</v>
      </c>
      <c r="B253" s="346" t="s">
        <v>149</v>
      </c>
      <c r="C253" s="345">
        <v>0</v>
      </c>
    </row>
    <row r="254" customHeight="1" spans="1:3">
      <c r="A254" s="346">
        <v>2020102</v>
      </c>
      <c r="B254" s="346" t="s">
        <v>150</v>
      </c>
      <c r="C254" s="345">
        <v>0</v>
      </c>
    </row>
    <row r="255" customHeight="1" spans="1:3">
      <c r="A255" s="346">
        <v>2020103</v>
      </c>
      <c r="B255" s="346" t="s">
        <v>151</v>
      </c>
      <c r="C255" s="345">
        <v>0</v>
      </c>
    </row>
    <row r="256" customHeight="1" spans="1:3">
      <c r="A256" s="346">
        <v>2020104</v>
      </c>
      <c r="B256" s="346" t="s">
        <v>255</v>
      </c>
      <c r="C256" s="345">
        <v>0</v>
      </c>
    </row>
    <row r="257" customHeight="1" spans="1:3">
      <c r="A257" s="346">
        <v>2020150</v>
      </c>
      <c r="B257" s="346" t="s">
        <v>158</v>
      </c>
      <c r="C257" s="345">
        <v>0</v>
      </c>
    </row>
    <row r="258" customHeight="1" spans="1:3">
      <c r="A258" s="346">
        <v>2020199</v>
      </c>
      <c r="B258" s="346" t="s">
        <v>288</v>
      </c>
      <c r="C258" s="345">
        <v>0</v>
      </c>
    </row>
    <row r="259" customHeight="1" spans="1:3">
      <c r="A259" s="343">
        <v>20202</v>
      </c>
      <c r="B259" s="343" t="s">
        <v>289</v>
      </c>
      <c r="C259" s="345">
        <v>0</v>
      </c>
    </row>
    <row r="260" customHeight="1" spans="1:3">
      <c r="A260" s="346">
        <v>2020201</v>
      </c>
      <c r="B260" s="346" t="s">
        <v>290</v>
      </c>
      <c r="C260" s="345">
        <v>0</v>
      </c>
    </row>
    <row r="261" customHeight="1" spans="1:3">
      <c r="A261" s="346">
        <v>2020202</v>
      </c>
      <c r="B261" s="346" t="s">
        <v>291</v>
      </c>
      <c r="C261" s="345">
        <v>0</v>
      </c>
    </row>
    <row r="262" customHeight="1" spans="1:3">
      <c r="A262" s="343">
        <v>20203</v>
      </c>
      <c r="B262" s="343" t="s">
        <v>292</v>
      </c>
      <c r="C262" s="345">
        <v>0</v>
      </c>
    </row>
    <row r="263" customHeight="1" spans="1:3">
      <c r="A263" s="346">
        <v>2020304</v>
      </c>
      <c r="B263" s="346" t="s">
        <v>293</v>
      </c>
      <c r="C263" s="345">
        <v>0</v>
      </c>
    </row>
    <row r="264" customHeight="1" spans="1:3">
      <c r="A264" s="346">
        <v>2020306</v>
      </c>
      <c r="B264" s="346" t="s">
        <v>294</v>
      </c>
      <c r="C264" s="345">
        <v>0</v>
      </c>
    </row>
    <row r="265" customHeight="1" spans="1:3">
      <c r="A265" s="343">
        <v>20204</v>
      </c>
      <c r="B265" s="343" t="s">
        <v>295</v>
      </c>
      <c r="C265" s="345">
        <v>0</v>
      </c>
    </row>
    <row r="266" customHeight="1" spans="1:3">
      <c r="A266" s="346">
        <v>2020401</v>
      </c>
      <c r="B266" s="346" t="s">
        <v>296</v>
      </c>
      <c r="C266" s="345">
        <v>0</v>
      </c>
    </row>
    <row r="267" customHeight="1" spans="1:3">
      <c r="A267" s="346">
        <v>2020402</v>
      </c>
      <c r="B267" s="346" t="s">
        <v>297</v>
      </c>
      <c r="C267" s="345">
        <v>0</v>
      </c>
    </row>
    <row r="268" customHeight="1" spans="1:3">
      <c r="A268" s="346">
        <v>2020403</v>
      </c>
      <c r="B268" s="346" t="s">
        <v>298</v>
      </c>
      <c r="C268" s="345">
        <v>0</v>
      </c>
    </row>
    <row r="269" customHeight="1" spans="1:3">
      <c r="A269" s="346">
        <v>2020404</v>
      </c>
      <c r="B269" s="346" t="s">
        <v>299</v>
      </c>
      <c r="C269" s="345">
        <v>0</v>
      </c>
    </row>
    <row r="270" customHeight="1" spans="1:3">
      <c r="A270" s="346">
        <v>2020499</v>
      </c>
      <c r="B270" s="346" t="s">
        <v>300</v>
      </c>
      <c r="C270" s="345">
        <v>0</v>
      </c>
    </row>
    <row r="271" customHeight="1" spans="1:3">
      <c r="A271" s="343">
        <v>20205</v>
      </c>
      <c r="B271" s="343" t="s">
        <v>301</v>
      </c>
      <c r="C271" s="345">
        <v>0</v>
      </c>
    </row>
    <row r="272" customHeight="1" spans="1:3">
      <c r="A272" s="346">
        <v>2020503</v>
      </c>
      <c r="B272" s="346" t="s">
        <v>302</v>
      </c>
      <c r="C272" s="345">
        <v>0</v>
      </c>
    </row>
    <row r="273" customHeight="1" spans="1:3">
      <c r="A273" s="346">
        <v>2020504</v>
      </c>
      <c r="B273" s="346" t="s">
        <v>303</v>
      </c>
      <c r="C273" s="345">
        <v>0</v>
      </c>
    </row>
    <row r="274" customHeight="1" spans="1:3">
      <c r="A274" s="346">
        <v>2020505</v>
      </c>
      <c r="B274" s="346" t="s">
        <v>304</v>
      </c>
      <c r="C274" s="345">
        <v>0</v>
      </c>
    </row>
    <row r="275" customHeight="1" spans="1:3">
      <c r="A275" s="346">
        <v>2020599</v>
      </c>
      <c r="B275" s="346" t="s">
        <v>305</v>
      </c>
      <c r="C275" s="345">
        <v>0</v>
      </c>
    </row>
    <row r="276" customHeight="1" spans="1:3">
      <c r="A276" s="343">
        <v>20206</v>
      </c>
      <c r="B276" s="343" t="s">
        <v>306</v>
      </c>
      <c r="C276" s="345">
        <v>0</v>
      </c>
    </row>
    <row r="277" customHeight="1" spans="1:3">
      <c r="A277" s="346">
        <v>2020601</v>
      </c>
      <c r="B277" s="346" t="s">
        <v>307</v>
      </c>
      <c r="C277" s="345">
        <v>0</v>
      </c>
    </row>
    <row r="278" customHeight="1" spans="1:3">
      <c r="A278" s="343">
        <v>20207</v>
      </c>
      <c r="B278" s="343" t="s">
        <v>308</v>
      </c>
      <c r="C278" s="345">
        <v>0</v>
      </c>
    </row>
    <row r="279" customHeight="1" spans="1:3">
      <c r="A279" s="346">
        <v>2020701</v>
      </c>
      <c r="B279" s="346" t="s">
        <v>309</v>
      </c>
      <c r="C279" s="345">
        <v>0</v>
      </c>
    </row>
    <row r="280" customHeight="1" spans="1:3">
      <c r="A280" s="346">
        <v>2020702</v>
      </c>
      <c r="B280" s="346" t="s">
        <v>310</v>
      </c>
      <c r="C280" s="345">
        <v>0</v>
      </c>
    </row>
    <row r="281" customHeight="1" spans="1:3">
      <c r="A281" s="346">
        <v>2020703</v>
      </c>
      <c r="B281" s="346" t="s">
        <v>311</v>
      </c>
      <c r="C281" s="345">
        <v>0</v>
      </c>
    </row>
    <row r="282" customHeight="1" spans="1:3">
      <c r="A282" s="346">
        <v>2020799</v>
      </c>
      <c r="B282" s="346" t="s">
        <v>312</v>
      </c>
      <c r="C282" s="345">
        <v>0</v>
      </c>
    </row>
    <row r="283" customHeight="1" spans="1:3">
      <c r="A283" s="343">
        <v>20208</v>
      </c>
      <c r="B283" s="343" t="s">
        <v>313</v>
      </c>
      <c r="C283" s="345">
        <v>0</v>
      </c>
    </row>
    <row r="284" customHeight="1" spans="1:3">
      <c r="A284" s="346">
        <v>2020801</v>
      </c>
      <c r="B284" s="346" t="s">
        <v>149</v>
      </c>
      <c r="C284" s="345">
        <v>0</v>
      </c>
    </row>
    <row r="285" customHeight="1" spans="1:3">
      <c r="A285" s="346">
        <v>2020802</v>
      </c>
      <c r="B285" s="346" t="s">
        <v>150</v>
      </c>
      <c r="C285" s="345">
        <v>0</v>
      </c>
    </row>
    <row r="286" customHeight="1" spans="1:3">
      <c r="A286" s="346">
        <v>2020803</v>
      </c>
      <c r="B286" s="346" t="s">
        <v>151</v>
      </c>
      <c r="C286" s="345">
        <v>0</v>
      </c>
    </row>
    <row r="287" customHeight="1" spans="1:3">
      <c r="A287" s="346">
        <v>2020850</v>
      </c>
      <c r="B287" s="346" t="s">
        <v>158</v>
      </c>
      <c r="C287" s="345">
        <v>0</v>
      </c>
    </row>
    <row r="288" customHeight="1" spans="1:3">
      <c r="A288" s="346">
        <v>2020899</v>
      </c>
      <c r="B288" s="346" t="s">
        <v>314</v>
      </c>
      <c r="C288" s="345">
        <v>0</v>
      </c>
    </row>
    <row r="289" customHeight="1" spans="1:3">
      <c r="A289" s="343">
        <v>20299</v>
      </c>
      <c r="B289" s="343" t="s">
        <v>315</v>
      </c>
      <c r="C289" s="345">
        <v>0</v>
      </c>
    </row>
    <row r="290" customHeight="1" spans="1:3">
      <c r="A290" s="346">
        <v>2029901</v>
      </c>
      <c r="B290" s="346" t="s">
        <v>316</v>
      </c>
      <c r="C290" s="345">
        <v>0</v>
      </c>
    </row>
    <row r="291" customHeight="1" spans="1:3">
      <c r="A291" s="343">
        <v>203</v>
      </c>
      <c r="B291" s="343" t="s">
        <v>34</v>
      </c>
      <c r="C291" s="345">
        <v>12</v>
      </c>
    </row>
    <row r="292" customHeight="1" spans="1:3">
      <c r="A292" s="343">
        <v>20301</v>
      </c>
      <c r="B292" s="343" t="s">
        <v>317</v>
      </c>
      <c r="C292" s="345">
        <v>0</v>
      </c>
    </row>
    <row r="293" customHeight="1" spans="1:3">
      <c r="A293" s="346">
        <v>2030101</v>
      </c>
      <c r="B293" s="346" t="s">
        <v>318</v>
      </c>
      <c r="C293" s="345">
        <v>0</v>
      </c>
    </row>
    <row r="294" customHeight="1" spans="1:3">
      <c r="A294" s="343">
        <v>20304</v>
      </c>
      <c r="B294" s="343" t="s">
        <v>319</v>
      </c>
      <c r="C294" s="345">
        <v>0</v>
      </c>
    </row>
    <row r="295" customHeight="1" spans="1:3">
      <c r="A295" s="346">
        <v>2030401</v>
      </c>
      <c r="B295" s="346" t="s">
        <v>320</v>
      </c>
      <c r="C295" s="345">
        <v>0</v>
      </c>
    </row>
    <row r="296" customHeight="1" spans="1:3">
      <c r="A296" s="343">
        <v>20305</v>
      </c>
      <c r="B296" s="343" t="s">
        <v>321</v>
      </c>
      <c r="C296" s="345">
        <v>0</v>
      </c>
    </row>
    <row r="297" customHeight="1" spans="1:3">
      <c r="A297" s="346">
        <v>2030501</v>
      </c>
      <c r="B297" s="346" t="s">
        <v>322</v>
      </c>
      <c r="C297" s="345">
        <v>0</v>
      </c>
    </row>
    <row r="298" customHeight="1" spans="1:3">
      <c r="A298" s="343">
        <v>20306</v>
      </c>
      <c r="B298" s="343" t="s">
        <v>323</v>
      </c>
      <c r="C298" s="345">
        <v>12</v>
      </c>
    </row>
    <row r="299" customHeight="1" spans="1:3">
      <c r="A299" s="346">
        <v>2030601</v>
      </c>
      <c r="B299" s="346" t="s">
        <v>324</v>
      </c>
      <c r="C299" s="345">
        <v>0</v>
      </c>
    </row>
    <row r="300" customHeight="1" spans="1:3">
      <c r="A300" s="346">
        <v>2030602</v>
      </c>
      <c r="B300" s="346" t="s">
        <v>325</v>
      </c>
      <c r="C300" s="345">
        <v>0</v>
      </c>
    </row>
    <row r="301" customHeight="1" spans="1:3">
      <c r="A301" s="346">
        <v>2030603</v>
      </c>
      <c r="B301" s="346" t="s">
        <v>326</v>
      </c>
      <c r="C301" s="345">
        <v>12</v>
      </c>
    </row>
    <row r="302" customHeight="1" spans="1:3">
      <c r="A302" s="346">
        <v>2030604</v>
      </c>
      <c r="B302" s="346" t="s">
        <v>327</v>
      </c>
      <c r="C302" s="345">
        <v>0</v>
      </c>
    </row>
    <row r="303" customHeight="1" spans="1:3">
      <c r="A303" s="346">
        <v>2030605</v>
      </c>
      <c r="B303" s="346" t="s">
        <v>328</v>
      </c>
      <c r="C303" s="345">
        <v>0</v>
      </c>
    </row>
    <row r="304" customHeight="1" spans="1:3">
      <c r="A304" s="346">
        <v>2030606</v>
      </c>
      <c r="B304" s="346" t="s">
        <v>329</v>
      </c>
      <c r="C304" s="345">
        <v>0</v>
      </c>
    </row>
    <row r="305" customHeight="1" spans="1:3">
      <c r="A305" s="346">
        <v>2030607</v>
      </c>
      <c r="B305" s="346" t="s">
        <v>330</v>
      </c>
      <c r="C305" s="345">
        <v>0</v>
      </c>
    </row>
    <row r="306" customHeight="1" spans="1:3">
      <c r="A306" s="346">
        <v>2030608</v>
      </c>
      <c r="B306" s="346" t="s">
        <v>331</v>
      </c>
      <c r="C306" s="345">
        <v>0</v>
      </c>
    </row>
    <row r="307" customHeight="1" spans="1:3">
      <c r="A307" s="346">
        <v>2030699</v>
      </c>
      <c r="B307" s="346" t="s">
        <v>332</v>
      </c>
      <c r="C307" s="345">
        <v>0</v>
      </c>
    </row>
    <row r="308" customHeight="1" spans="1:3">
      <c r="A308" s="343">
        <v>20399</v>
      </c>
      <c r="B308" s="343" t="s">
        <v>333</v>
      </c>
      <c r="C308" s="345">
        <v>0</v>
      </c>
    </row>
    <row r="309" customHeight="1" spans="1:3">
      <c r="A309" s="346">
        <v>2039901</v>
      </c>
      <c r="B309" s="346" t="s">
        <v>334</v>
      </c>
      <c r="C309" s="345">
        <v>0</v>
      </c>
    </row>
    <row r="310" customHeight="1" spans="1:3">
      <c r="A310" s="343">
        <v>204</v>
      </c>
      <c r="B310" s="343" t="s">
        <v>35</v>
      </c>
      <c r="C310" s="345">
        <v>40178</v>
      </c>
    </row>
    <row r="311" customHeight="1" spans="1:3">
      <c r="A311" s="343">
        <v>20401</v>
      </c>
      <c r="B311" s="343" t="s">
        <v>335</v>
      </c>
      <c r="C311" s="345">
        <v>25</v>
      </c>
    </row>
    <row r="312" customHeight="1" spans="1:3">
      <c r="A312" s="346">
        <v>2040101</v>
      </c>
      <c r="B312" s="346" t="s">
        <v>336</v>
      </c>
      <c r="C312" s="345">
        <v>25</v>
      </c>
    </row>
    <row r="313" customHeight="1" spans="1:3">
      <c r="A313" s="346">
        <v>2040199</v>
      </c>
      <c r="B313" s="346" t="s">
        <v>337</v>
      </c>
      <c r="C313" s="345">
        <v>0</v>
      </c>
    </row>
    <row r="314" customHeight="1" spans="1:3">
      <c r="A314" s="343">
        <v>20402</v>
      </c>
      <c r="B314" s="343" t="s">
        <v>338</v>
      </c>
      <c r="C314" s="345">
        <v>37336</v>
      </c>
    </row>
    <row r="315" customHeight="1" spans="1:3">
      <c r="A315" s="346">
        <v>2040201</v>
      </c>
      <c r="B315" s="346" t="s">
        <v>149</v>
      </c>
      <c r="C315" s="345">
        <v>24980</v>
      </c>
    </row>
    <row r="316" customHeight="1" spans="1:3">
      <c r="A316" s="346">
        <v>2040202</v>
      </c>
      <c r="B316" s="346" t="s">
        <v>150</v>
      </c>
      <c r="C316" s="345">
        <v>8264</v>
      </c>
    </row>
    <row r="317" customHeight="1" spans="1:3">
      <c r="A317" s="346">
        <v>2040203</v>
      </c>
      <c r="B317" s="346" t="s">
        <v>151</v>
      </c>
      <c r="C317" s="345">
        <v>0</v>
      </c>
    </row>
    <row r="318" customHeight="1" spans="1:3">
      <c r="A318" s="346">
        <v>2040219</v>
      </c>
      <c r="B318" s="346" t="s">
        <v>190</v>
      </c>
      <c r="C318" s="345">
        <v>2251</v>
      </c>
    </row>
    <row r="319" customHeight="1" spans="1:3">
      <c r="A319" s="346">
        <v>2040220</v>
      </c>
      <c r="B319" s="346" t="s">
        <v>339</v>
      </c>
      <c r="C319" s="345">
        <v>1495</v>
      </c>
    </row>
    <row r="320" customHeight="1" spans="1:3">
      <c r="A320" s="346">
        <v>2040221</v>
      </c>
      <c r="B320" s="346" t="s">
        <v>340</v>
      </c>
      <c r="C320" s="345">
        <v>0</v>
      </c>
    </row>
    <row r="321" customHeight="1" spans="1:3">
      <c r="A321" s="346">
        <v>2040222</v>
      </c>
      <c r="B321" s="346" t="s">
        <v>341</v>
      </c>
      <c r="C321" s="345">
        <v>0</v>
      </c>
    </row>
    <row r="322" customHeight="1" spans="1:3">
      <c r="A322" s="346">
        <v>2040223</v>
      </c>
      <c r="B322" s="346" t="s">
        <v>342</v>
      </c>
      <c r="C322" s="345">
        <v>0</v>
      </c>
    </row>
    <row r="323" customHeight="1" spans="1:3">
      <c r="A323" s="346">
        <v>2040250</v>
      </c>
      <c r="B323" s="346" t="s">
        <v>158</v>
      </c>
      <c r="C323" s="345">
        <v>150</v>
      </c>
    </row>
    <row r="324" customHeight="1" spans="1:3">
      <c r="A324" s="346">
        <v>2040299</v>
      </c>
      <c r="B324" s="346" t="s">
        <v>343</v>
      </c>
      <c r="C324" s="345">
        <v>196</v>
      </c>
    </row>
    <row r="325" customHeight="1" spans="1:3">
      <c r="A325" s="343">
        <v>20403</v>
      </c>
      <c r="B325" s="343" t="s">
        <v>344</v>
      </c>
      <c r="C325" s="345">
        <v>0</v>
      </c>
    </row>
    <row r="326" customHeight="1" spans="1:3">
      <c r="A326" s="346">
        <v>2040301</v>
      </c>
      <c r="B326" s="346" t="s">
        <v>149</v>
      </c>
      <c r="C326" s="345">
        <v>0</v>
      </c>
    </row>
    <row r="327" customHeight="1" spans="1:3">
      <c r="A327" s="346">
        <v>2040302</v>
      </c>
      <c r="B327" s="346" t="s">
        <v>150</v>
      </c>
      <c r="C327" s="345">
        <v>0</v>
      </c>
    </row>
    <row r="328" customHeight="1" spans="1:3">
      <c r="A328" s="346">
        <v>2040303</v>
      </c>
      <c r="B328" s="346" t="s">
        <v>151</v>
      </c>
      <c r="C328" s="345">
        <v>0</v>
      </c>
    </row>
    <row r="329" customHeight="1" spans="1:3">
      <c r="A329" s="346">
        <v>2040304</v>
      </c>
      <c r="B329" s="346" t="s">
        <v>345</v>
      </c>
      <c r="C329" s="345">
        <v>0</v>
      </c>
    </row>
    <row r="330" customHeight="1" spans="1:3">
      <c r="A330" s="346">
        <v>2040350</v>
      </c>
      <c r="B330" s="346" t="s">
        <v>158</v>
      </c>
      <c r="C330" s="345">
        <v>0</v>
      </c>
    </row>
    <row r="331" customHeight="1" spans="1:3">
      <c r="A331" s="346">
        <v>2040399</v>
      </c>
      <c r="B331" s="346" t="s">
        <v>346</v>
      </c>
      <c r="C331" s="345">
        <v>0</v>
      </c>
    </row>
    <row r="332" customHeight="1" spans="1:3">
      <c r="A332" s="343">
        <v>20404</v>
      </c>
      <c r="B332" s="343" t="s">
        <v>347</v>
      </c>
      <c r="C332" s="345">
        <v>0</v>
      </c>
    </row>
    <row r="333" customHeight="1" spans="1:3">
      <c r="A333" s="346">
        <v>2040401</v>
      </c>
      <c r="B333" s="346" t="s">
        <v>149</v>
      </c>
      <c r="C333" s="345">
        <v>0</v>
      </c>
    </row>
    <row r="334" customHeight="1" spans="1:3">
      <c r="A334" s="346">
        <v>2040402</v>
      </c>
      <c r="B334" s="346" t="s">
        <v>150</v>
      </c>
      <c r="C334" s="345">
        <v>0</v>
      </c>
    </row>
    <row r="335" customHeight="1" spans="1:3">
      <c r="A335" s="346">
        <v>2040403</v>
      </c>
      <c r="B335" s="346" t="s">
        <v>151</v>
      </c>
      <c r="C335" s="345">
        <v>0</v>
      </c>
    </row>
    <row r="336" customHeight="1" spans="1:3">
      <c r="A336" s="346">
        <v>2040409</v>
      </c>
      <c r="B336" s="346" t="s">
        <v>348</v>
      </c>
      <c r="C336" s="345">
        <v>0</v>
      </c>
    </row>
    <row r="337" customHeight="1" spans="1:3">
      <c r="A337" s="346">
        <v>2040410</v>
      </c>
      <c r="B337" s="346" t="s">
        <v>349</v>
      </c>
      <c r="C337" s="345">
        <v>0</v>
      </c>
    </row>
    <row r="338" customHeight="1" spans="1:3">
      <c r="A338" s="346">
        <v>2040450</v>
      </c>
      <c r="B338" s="346" t="s">
        <v>158</v>
      </c>
      <c r="C338" s="345">
        <v>0</v>
      </c>
    </row>
    <row r="339" customHeight="1" spans="1:3">
      <c r="A339" s="346">
        <v>2040499</v>
      </c>
      <c r="B339" s="346" t="s">
        <v>350</v>
      </c>
      <c r="C339" s="345">
        <v>0</v>
      </c>
    </row>
    <row r="340" customHeight="1" spans="1:3">
      <c r="A340" s="343">
        <v>20405</v>
      </c>
      <c r="B340" s="343" t="s">
        <v>351</v>
      </c>
      <c r="C340" s="345">
        <v>0</v>
      </c>
    </row>
    <row r="341" customHeight="1" spans="1:3">
      <c r="A341" s="346">
        <v>2040501</v>
      </c>
      <c r="B341" s="346" t="s">
        <v>149</v>
      </c>
      <c r="C341" s="345">
        <v>0</v>
      </c>
    </row>
    <row r="342" customHeight="1" spans="1:3">
      <c r="A342" s="346">
        <v>2040502</v>
      </c>
      <c r="B342" s="346" t="s">
        <v>150</v>
      </c>
      <c r="C342" s="345">
        <v>0</v>
      </c>
    </row>
    <row r="343" customHeight="1" spans="1:3">
      <c r="A343" s="346">
        <v>2040503</v>
      </c>
      <c r="B343" s="346" t="s">
        <v>151</v>
      </c>
      <c r="C343" s="345">
        <v>0</v>
      </c>
    </row>
    <row r="344" customHeight="1" spans="1:3">
      <c r="A344" s="346">
        <v>2040504</v>
      </c>
      <c r="B344" s="346" t="s">
        <v>352</v>
      </c>
      <c r="C344" s="345">
        <v>0</v>
      </c>
    </row>
    <row r="345" customHeight="1" spans="1:3">
      <c r="A345" s="346">
        <v>2040505</v>
      </c>
      <c r="B345" s="346" t="s">
        <v>353</v>
      </c>
      <c r="C345" s="345">
        <v>0</v>
      </c>
    </row>
    <row r="346" customHeight="1" spans="1:3">
      <c r="A346" s="346">
        <v>2040506</v>
      </c>
      <c r="B346" s="346" t="s">
        <v>354</v>
      </c>
      <c r="C346" s="345">
        <v>0</v>
      </c>
    </row>
    <row r="347" customHeight="1" spans="1:3">
      <c r="A347" s="346">
        <v>2040550</v>
      </c>
      <c r="B347" s="346" t="s">
        <v>158</v>
      </c>
      <c r="C347" s="345">
        <v>0</v>
      </c>
    </row>
    <row r="348" customHeight="1" spans="1:3">
      <c r="A348" s="346">
        <v>2040599</v>
      </c>
      <c r="B348" s="346" t="s">
        <v>355</v>
      </c>
      <c r="C348" s="345">
        <v>0</v>
      </c>
    </row>
    <row r="349" customHeight="1" spans="1:3">
      <c r="A349" s="343">
        <v>20406</v>
      </c>
      <c r="B349" s="343" t="s">
        <v>356</v>
      </c>
      <c r="C349" s="345">
        <v>2817</v>
      </c>
    </row>
    <row r="350" customHeight="1" spans="1:3">
      <c r="A350" s="346">
        <v>2040601</v>
      </c>
      <c r="B350" s="346" t="s">
        <v>149</v>
      </c>
      <c r="C350" s="345">
        <v>1910</v>
      </c>
    </row>
    <row r="351" customHeight="1" spans="1:3">
      <c r="A351" s="346">
        <v>2040602</v>
      </c>
      <c r="B351" s="346" t="s">
        <v>150</v>
      </c>
      <c r="C351" s="345">
        <v>219</v>
      </c>
    </row>
    <row r="352" customHeight="1" spans="1:3">
      <c r="A352" s="346">
        <v>2040603</v>
      </c>
      <c r="B352" s="346" t="s">
        <v>151</v>
      </c>
      <c r="C352" s="345">
        <v>0</v>
      </c>
    </row>
    <row r="353" customHeight="1" spans="1:3">
      <c r="A353" s="346">
        <v>2040604</v>
      </c>
      <c r="B353" s="346" t="s">
        <v>357</v>
      </c>
      <c r="C353" s="345">
        <v>105</v>
      </c>
    </row>
    <row r="354" customHeight="1" spans="1:3">
      <c r="A354" s="346">
        <v>2040605</v>
      </c>
      <c r="B354" s="346" t="s">
        <v>358</v>
      </c>
      <c r="C354" s="345">
        <v>30</v>
      </c>
    </row>
    <row r="355" customHeight="1" spans="1:3">
      <c r="A355" s="346">
        <v>2040606</v>
      </c>
      <c r="B355" s="346" t="s">
        <v>359</v>
      </c>
      <c r="C355" s="345">
        <v>0</v>
      </c>
    </row>
    <row r="356" customHeight="1" spans="1:3">
      <c r="A356" s="346">
        <v>2040607</v>
      </c>
      <c r="B356" s="346" t="s">
        <v>360</v>
      </c>
      <c r="C356" s="345">
        <v>80</v>
      </c>
    </row>
    <row r="357" customHeight="1" spans="1:3">
      <c r="A357" s="346">
        <v>2040608</v>
      </c>
      <c r="B357" s="346" t="s">
        <v>361</v>
      </c>
      <c r="C357" s="345">
        <v>0</v>
      </c>
    </row>
    <row r="358" customHeight="1" spans="1:3">
      <c r="A358" s="346">
        <v>2040609</v>
      </c>
      <c r="B358" s="346" t="s">
        <v>362</v>
      </c>
      <c r="C358" s="345">
        <v>0</v>
      </c>
    </row>
    <row r="359" customHeight="1" spans="1:3">
      <c r="A359" s="346">
        <v>2040610</v>
      </c>
      <c r="B359" s="346" t="s">
        <v>363</v>
      </c>
      <c r="C359" s="345">
        <v>161</v>
      </c>
    </row>
    <row r="360" customHeight="1" spans="1:3">
      <c r="A360" s="346">
        <v>2040611</v>
      </c>
      <c r="B360" s="346" t="s">
        <v>364</v>
      </c>
      <c r="C360" s="345">
        <v>0</v>
      </c>
    </row>
    <row r="361" customHeight="1" spans="1:3">
      <c r="A361" s="346">
        <v>2040612</v>
      </c>
      <c r="B361" s="346" t="s">
        <v>365</v>
      </c>
      <c r="C361" s="345">
        <v>23</v>
      </c>
    </row>
    <row r="362" customHeight="1" spans="1:3">
      <c r="A362" s="346">
        <v>2040613</v>
      </c>
      <c r="B362" s="346" t="s">
        <v>190</v>
      </c>
      <c r="C362" s="345">
        <v>0</v>
      </c>
    </row>
    <row r="363" customHeight="1" spans="1:3">
      <c r="A363" s="346">
        <v>2040650</v>
      </c>
      <c r="B363" s="346" t="s">
        <v>158</v>
      </c>
      <c r="C363" s="345">
        <v>193</v>
      </c>
    </row>
    <row r="364" customHeight="1" spans="1:3">
      <c r="A364" s="346">
        <v>2040699</v>
      </c>
      <c r="B364" s="346" t="s">
        <v>366</v>
      </c>
      <c r="C364" s="345">
        <v>96</v>
      </c>
    </row>
    <row r="365" customHeight="1" spans="1:3">
      <c r="A365" s="343">
        <v>20407</v>
      </c>
      <c r="B365" s="343" t="s">
        <v>367</v>
      </c>
      <c r="C365" s="345">
        <v>0</v>
      </c>
    </row>
    <row r="366" customHeight="1" spans="1:3">
      <c r="A366" s="346">
        <v>2040701</v>
      </c>
      <c r="B366" s="346" t="s">
        <v>149</v>
      </c>
      <c r="C366" s="345">
        <v>0</v>
      </c>
    </row>
    <row r="367" customHeight="1" spans="1:3">
      <c r="A367" s="346">
        <v>2040702</v>
      </c>
      <c r="B367" s="346" t="s">
        <v>150</v>
      </c>
      <c r="C367" s="345">
        <v>0</v>
      </c>
    </row>
    <row r="368" customHeight="1" spans="1:3">
      <c r="A368" s="346">
        <v>2040703</v>
      </c>
      <c r="B368" s="346" t="s">
        <v>151</v>
      </c>
      <c r="C368" s="345">
        <v>0</v>
      </c>
    </row>
    <row r="369" customHeight="1" spans="1:3">
      <c r="A369" s="346">
        <v>2040704</v>
      </c>
      <c r="B369" s="346" t="s">
        <v>368</v>
      </c>
      <c r="C369" s="345">
        <v>0</v>
      </c>
    </row>
    <row r="370" customHeight="1" spans="1:3">
      <c r="A370" s="346">
        <v>2040705</v>
      </c>
      <c r="B370" s="346" t="s">
        <v>369</v>
      </c>
      <c r="C370" s="345">
        <v>0</v>
      </c>
    </row>
    <row r="371" customHeight="1" spans="1:3">
      <c r="A371" s="346">
        <v>2040706</v>
      </c>
      <c r="B371" s="346" t="s">
        <v>370</v>
      </c>
      <c r="C371" s="345">
        <v>0</v>
      </c>
    </row>
    <row r="372" customHeight="1" spans="1:3">
      <c r="A372" s="346">
        <v>2040707</v>
      </c>
      <c r="B372" s="346" t="s">
        <v>190</v>
      </c>
      <c r="C372" s="345">
        <v>0</v>
      </c>
    </row>
    <row r="373" customHeight="1" spans="1:3">
      <c r="A373" s="346">
        <v>2040750</v>
      </c>
      <c r="B373" s="346" t="s">
        <v>158</v>
      </c>
      <c r="C373" s="345">
        <v>0</v>
      </c>
    </row>
    <row r="374" customHeight="1" spans="1:3">
      <c r="A374" s="346">
        <v>2040799</v>
      </c>
      <c r="B374" s="346" t="s">
        <v>371</v>
      </c>
      <c r="C374" s="345">
        <v>0</v>
      </c>
    </row>
    <row r="375" customHeight="1" spans="1:3">
      <c r="A375" s="343">
        <v>20408</v>
      </c>
      <c r="B375" s="343" t="s">
        <v>372</v>
      </c>
      <c r="C375" s="345">
        <v>0</v>
      </c>
    </row>
    <row r="376" customHeight="1" spans="1:3">
      <c r="A376" s="346">
        <v>2040801</v>
      </c>
      <c r="B376" s="346" t="s">
        <v>149</v>
      </c>
      <c r="C376" s="345">
        <v>0</v>
      </c>
    </row>
    <row r="377" customHeight="1" spans="1:3">
      <c r="A377" s="346">
        <v>2040802</v>
      </c>
      <c r="B377" s="346" t="s">
        <v>150</v>
      </c>
      <c r="C377" s="345">
        <v>0</v>
      </c>
    </row>
    <row r="378" customHeight="1" spans="1:3">
      <c r="A378" s="346">
        <v>2040803</v>
      </c>
      <c r="B378" s="346" t="s">
        <v>151</v>
      </c>
      <c r="C378" s="345">
        <v>0</v>
      </c>
    </row>
    <row r="379" customHeight="1" spans="1:3">
      <c r="A379" s="346">
        <v>2040804</v>
      </c>
      <c r="B379" s="346" t="s">
        <v>373</v>
      </c>
      <c r="C379" s="345">
        <v>0</v>
      </c>
    </row>
    <row r="380" customHeight="1" spans="1:3">
      <c r="A380" s="346">
        <v>2040805</v>
      </c>
      <c r="B380" s="346" t="s">
        <v>374</v>
      </c>
      <c r="C380" s="345">
        <v>0</v>
      </c>
    </row>
    <row r="381" customHeight="1" spans="1:3">
      <c r="A381" s="346">
        <v>2040806</v>
      </c>
      <c r="B381" s="346" t="s">
        <v>375</v>
      </c>
      <c r="C381" s="345">
        <v>0</v>
      </c>
    </row>
    <row r="382" customHeight="1" spans="1:3">
      <c r="A382" s="346">
        <v>2040807</v>
      </c>
      <c r="B382" s="346" t="s">
        <v>190</v>
      </c>
      <c r="C382" s="345">
        <v>0</v>
      </c>
    </row>
    <row r="383" customHeight="1" spans="1:3">
      <c r="A383" s="346">
        <v>2040850</v>
      </c>
      <c r="B383" s="346" t="s">
        <v>158</v>
      </c>
      <c r="C383" s="345">
        <v>0</v>
      </c>
    </row>
    <row r="384" customHeight="1" spans="1:3">
      <c r="A384" s="346">
        <v>2040899</v>
      </c>
      <c r="B384" s="346" t="s">
        <v>376</v>
      </c>
      <c r="C384" s="345">
        <v>0</v>
      </c>
    </row>
    <row r="385" customHeight="1" spans="1:3">
      <c r="A385" s="343">
        <v>20409</v>
      </c>
      <c r="B385" s="343" t="s">
        <v>377</v>
      </c>
      <c r="C385" s="345">
        <v>0</v>
      </c>
    </row>
    <row r="386" customHeight="1" spans="1:3">
      <c r="A386" s="346">
        <v>2040901</v>
      </c>
      <c r="B386" s="346" t="s">
        <v>149</v>
      </c>
      <c r="C386" s="345">
        <v>0</v>
      </c>
    </row>
    <row r="387" customHeight="1" spans="1:3">
      <c r="A387" s="346">
        <v>2040902</v>
      </c>
      <c r="B387" s="346" t="s">
        <v>150</v>
      </c>
      <c r="C387" s="345">
        <v>0</v>
      </c>
    </row>
    <row r="388" customHeight="1" spans="1:3">
      <c r="A388" s="346">
        <v>2040903</v>
      </c>
      <c r="B388" s="346" t="s">
        <v>151</v>
      </c>
      <c r="C388" s="345">
        <v>0</v>
      </c>
    </row>
    <row r="389" customHeight="1" spans="1:3">
      <c r="A389" s="346">
        <v>2040904</v>
      </c>
      <c r="B389" s="346" t="s">
        <v>378</v>
      </c>
      <c r="C389" s="345">
        <v>0</v>
      </c>
    </row>
    <row r="390" customHeight="1" spans="1:3">
      <c r="A390" s="346">
        <v>2040905</v>
      </c>
      <c r="B390" s="346" t="s">
        <v>379</v>
      </c>
      <c r="C390" s="345">
        <v>0</v>
      </c>
    </row>
    <row r="391" customHeight="1" spans="1:3">
      <c r="A391" s="346">
        <v>2040950</v>
      </c>
      <c r="B391" s="346" t="s">
        <v>158</v>
      </c>
      <c r="C391" s="345">
        <v>0</v>
      </c>
    </row>
    <row r="392" customHeight="1" spans="1:3">
      <c r="A392" s="346">
        <v>2040999</v>
      </c>
      <c r="B392" s="346" t="s">
        <v>380</v>
      </c>
      <c r="C392" s="345">
        <v>0</v>
      </c>
    </row>
    <row r="393" customHeight="1" spans="1:3">
      <c r="A393" s="343">
        <v>20410</v>
      </c>
      <c r="B393" s="343" t="s">
        <v>381</v>
      </c>
      <c r="C393" s="345">
        <v>0</v>
      </c>
    </row>
    <row r="394" customHeight="1" spans="1:3">
      <c r="A394" s="346">
        <v>2041001</v>
      </c>
      <c r="B394" s="346" t="s">
        <v>149</v>
      </c>
      <c r="C394" s="345">
        <v>0</v>
      </c>
    </row>
    <row r="395" customHeight="1" spans="1:3">
      <c r="A395" s="346">
        <v>2041002</v>
      </c>
      <c r="B395" s="346" t="s">
        <v>150</v>
      </c>
      <c r="C395" s="345">
        <v>0</v>
      </c>
    </row>
    <row r="396" customHeight="1" spans="1:3">
      <c r="A396" s="346">
        <v>2041006</v>
      </c>
      <c r="B396" s="346" t="s">
        <v>190</v>
      </c>
      <c r="C396" s="345">
        <v>0</v>
      </c>
    </row>
    <row r="397" customHeight="1" spans="1:3">
      <c r="A397" s="346">
        <v>2041007</v>
      </c>
      <c r="B397" s="346" t="s">
        <v>382</v>
      </c>
      <c r="C397" s="345">
        <v>0</v>
      </c>
    </row>
    <row r="398" customHeight="1" spans="1:3">
      <c r="A398" s="346">
        <v>2041099</v>
      </c>
      <c r="B398" s="346" t="s">
        <v>383</v>
      </c>
      <c r="C398" s="345">
        <v>0</v>
      </c>
    </row>
    <row r="399" customHeight="1" spans="1:3">
      <c r="A399" s="343">
        <v>20499</v>
      </c>
      <c r="B399" s="343" t="s">
        <v>384</v>
      </c>
      <c r="C399" s="345">
        <v>0</v>
      </c>
    </row>
    <row r="400" customHeight="1" spans="1:3">
      <c r="A400" s="346">
        <v>2049901</v>
      </c>
      <c r="B400" s="346" t="s">
        <v>385</v>
      </c>
      <c r="C400" s="345">
        <v>0</v>
      </c>
    </row>
    <row r="401" customHeight="1" spans="1:3">
      <c r="A401" s="343">
        <v>205</v>
      </c>
      <c r="B401" s="343" t="s">
        <v>36</v>
      </c>
      <c r="C401" s="345">
        <v>193553</v>
      </c>
    </row>
    <row r="402" customHeight="1" spans="1:3">
      <c r="A402" s="343">
        <v>20501</v>
      </c>
      <c r="B402" s="343" t="s">
        <v>386</v>
      </c>
      <c r="C402" s="345">
        <v>6770</v>
      </c>
    </row>
    <row r="403" customHeight="1" spans="1:3">
      <c r="A403" s="346">
        <v>2050101</v>
      </c>
      <c r="B403" s="346" t="s">
        <v>149</v>
      </c>
      <c r="C403" s="345">
        <v>1693</v>
      </c>
    </row>
    <row r="404" customHeight="1" spans="1:3">
      <c r="A404" s="346">
        <v>2050102</v>
      </c>
      <c r="B404" s="346" t="s">
        <v>150</v>
      </c>
      <c r="C404" s="345">
        <v>4997</v>
      </c>
    </row>
    <row r="405" customHeight="1" spans="1:3">
      <c r="A405" s="346">
        <v>2050103</v>
      </c>
      <c r="B405" s="346" t="s">
        <v>151</v>
      </c>
      <c r="C405" s="345">
        <v>0</v>
      </c>
    </row>
    <row r="406" customHeight="1" spans="1:3">
      <c r="A406" s="346">
        <v>2050199</v>
      </c>
      <c r="B406" s="346" t="s">
        <v>387</v>
      </c>
      <c r="C406" s="345">
        <v>80</v>
      </c>
    </row>
    <row r="407" customHeight="1" spans="1:3">
      <c r="A407" s="343">
        <v>20502</v>
      </c>
      <c r="B407" s="343" t="s">
        <v>388</v>
      </c>
      <c r="C407" s="345">
        <v>167036</v>
      </c>
    </row>
    <row r="408" customHeight="1" spans="1:3">
      <c r="A408" s="346">
        <v>2050201</v>
      </c>
      <c r="B408" s="346" t="s">
        <v>389</v>
      </c>
      <c r="C408" s="345">
        <v>9631</v>
      </c>
    </row>
    <row r="409" customHeight="1" spans="1:3">
      <c r="A409" s="346">
        <v>2050202</v>
      </c>
      <c r="B409" s="346" t="s">
        <v>390</v>
      </c>
      <c r="C409" s="345">
        <v>80255</v>
      </c>
    </row>
    <row r="410" customHeight="1" spans="1:3">
      <c r="A410" s="346">
        <v>2050203</v>
      </c>
      <c r="B410" s="346" t="s">
        <v>391</v>
      </c>
      <c r="C410" s="345">
        <v>44167</v>
      </c>
    </row>
    <row r="411" customHeight="1" spans="1:3">
      <c r="A411" s="346">
        <v>2050204</v>
      </c>
      <c r="B411" s="346" t="s">
        <v>392</v>
      </c>
      <c r="C411" s="345">
        <v>32049</v>
      </c>
    </row>
    <row r="412" customHeight="1" spans="1:3">
      <c r="A412" s="346">
        <v>2050205</v>
      </c>
      <c r="B412" s="346" t="s">
        <v>393</v>
      </c>
      <c r="C412" s="345">
        <v>0</v>
      </c>
    </row>
    <row r="413" customHeight="1" spans="1:3">
      <c r="A413" s="346">
        <v>2050206</v>
      </c>
      <c r="B413" s="346" t="s">
        <v>394</v>
      </c>
      <c r="C413" s="345">
        <v>0</v>
      </c>
    </row>
    <row r="414" customHeight="1" spans="1:3">
      <c r="A414" s="346">
        <v>2050207</v>
      </c>
      <c r="B414" s="346" t="s">
        <v>395</v>
      </c>
      <c r="C414" s="345">
        <v>0</v>
      </c>
    </row>
    <row r="415" customHeight="1" spans="1:3">
      <c r="A415" s="346">
        <v>2050299</v>
      </c>
      <c r="B415" s="346" t="s">
        <v>396</v>
      </c>
      <c r="C415" s="345">
        <v>934</v>
      </c>
    </row>
    <row r="416" customHeight="1" spans="1:3">
      <c r="A416" s="343">
        <v>20503</v>
      </c>
      <c r="B416" s="343" t="s">
        <v>397</v>
      </c>
      <c r="C416" s="345">
        <v>10687</v>
      </c>
    </row>
    <row r="417" customHeight="1" spans="1:3">
      <c r="A417" s="346">
        <v>2050301</v>
      </c>
      <c r="B417" s="346" t="s">
        <v>398</v>
      </c>
      <c r="C417" s="345">
        <v>0</v>
      </c>
    </row>
    <row r="418" customHeight="1" spans="1:3">
      <c r="A418" s="346">
        <v>2050302</v>
      </c>
      <c r="B418" s="346" t="s">
        <v>399</v>
      </c>
      <c r="C418" s="345">
        <v>9442</v>
      </c>
    </row>
    <row r="419" customHeight="1" spans="1:3">
      <c r="A419" s="346">
        <v>2050303</v>
      </c>
      <c r="B419" s="346" t="s">
        <v>400</v>
      </c>
      <c r="C419" s="345">
        <v>0</v>
      </c>
    </row>
    <row r="420" customHeight="1" spans="1:3">
      <c r="A420" s="346">
        <v>2050305</v>
      </c>
      <c r="B420" s="346" t="s">
        <v>401</v>
      </c>
      <c r="C420" s="345">
        <v>0</v>
      </c>
    </row>
    <row r="421" customHeight="1" spans="1:3">
      <c r="A421" s="346">
        <v>2050399</v>
      </c>
      <c r="B421" s="346" t="s">
        <v>402</v>
      </c>
      <c r="C421" s="345">
        <v>1245</v>
      </c>
    </row>
    <row r="422" customHeight="1" spans="1:3">
      <c r="A422" s="343">
        <v>20504</v>
      </c>
      <c r="B422" s="343" t="s">
        <v>403</v>
      </c>
      <c r="C422" s="345">
        <v>0</v>
      </c>
    </row>
    <row r="423" customHeight="1" spans="1:3">
      <c r="A423" s="346">
        <v>2050401</v>
      </c>
      <c r="B423" s="346" t="s">
        <v>404</v>
      </c>
      <c r="C423" s="345">
        <v>0</v>
      </c>
    </row>
    <row r="424" customHeight="1" spans="1:3">
      <c r="A424" s="346">
        <v>2050402</v>
      </c>
      <c r="B424" s="346" t="s">
        <v>405</v>
      </c>
      <c r="C424" s="345">
        <v>0</v>
      </c>
    </row>
    <row r="425" customHeight="1" spans="1:3">
      <c r="A425" s="346">
        <v>2050403</v>
      </c>
      <c r="B425" s="346" t="s">
        <v>406</v>
      </c>
      <c r="C425" s="345">
        <v>0</v>
      </c>
    </row>
    <row r="426" customHeight="1" spans="1:3">
      <c r="A426" s="346">
        <v>2050404</v>
      </c>
      <c r="B426" s="346" t="s">
        <v>407</v>
      </c>
      <c r="C426" s="345">
        <v>0</v>
      </c>
    </row>
    <row r="427" customHeight="1" spans="1:3">
      <c r="A427" s="346">
        <v>2050499</v>
      </c>
      <c r="B427" s="346" t="s">
        <v>408</v>
      </c>
      <c r="C427" s="345">
        <v>0</v>
      </c>
    </row>
    <row r="428" customHeight="1" spans="1:3">
      <c r="A428" s="343">
        <v>20505</v>
      </c>
      <c r="B428" s="343" t="s">
        <v>409</v>
      </c>
      <c r="C428" s="345">
        <v>0</v>
      </c>
    </row>
    <row r="429" customHeight="1" spans="1:3">
      <c r="A429" s="346">
        <v>2050501</v>
      </c>
      <c r="B429" s="346" t="s">
        <v>410</v>
      </c>
      <c r="C429" s="345">
        <v>0</v>
      </c>
    </row>
    <row r="430" customHeight="1" spans="1:3">
      <c r="A430" s="346">
        <v>2050502</v>
      </c>
      <c r="B430" s="346" t="s">
        <v>411</v>
      </c>
      <c r="C430" s="345">
        <v>0</v>
      </c>
    </row>
    <row r="431" customHeight="1" spans="1:3">
      <c r="A431" s="346">
        <v>2050599</v>
      </c>
      <c r="B431" s="346" t="s">
        <v>412</v>
      </c>
      <c r="C431" s="345">
        <v>0</v>
      </c>
    </row>
    <row r="432" customHeight="1" spans="1:3">
      <c r="A432" s="343">
        <v>20506</v>
      </c>
      <c r="B432" s="343" t="s">
        <v>413</v>
      </c>
      <c r="C432" s="345">
        <v>0</v>
      </c>
    </row>
    <row r="433" customHeight="1" spans="1:3">
      <c r="A433" s="346">
        <v>2050601</v>
      </c>
      <c r="B433" s="346" t="s">
        <v>414</v>
      </c>
      <c r="C433" s="345">
        <v>0</v>
      </c>
    </row>
    <row r="434" customHeight="1" spans="1:3">
      <c r="A434" s="346">
        <v>2050602</v>
      </c>
      <c r="B434" s="346" t="s">
        <v>415</v>
      </c>
      <c r="C434" s="345">
        <v>0</v>
      </c>
    </row>
    <row r="435" customHeight="1" spans="1:3">
      <c r="A435" s="346">
        <v>2050699</v>
      </c>
      <c r="B435" s="346" t="s">
        <v>416</v>
      </c>
      <c r="C435" s="345">
        <v>0</v>
      </c>
    </row>
    <row r="436" customHeight="1" spans="1:3">
      <c r="A436" s="343">
        <v>20507</v>
      </c>
      <c r="B436" s="343" t="s">
        <v>417</v>
      </c>
      <c r="C436" s="345">
        <v>1158</v>
      </c>
    </row>
    <row r="437" customHeight="1" spans="1:3">
      <c r="A437" s="346">
        <v>2050701</v>
      </c>
      <c r="B437" s="346" t="s">
        <v>418</v>
      </c>
      <c r="C437" s="345">
        <v>552</v>
      </c>
    </row>
    <row r="438" customHeight="1" spans="1:3">
      <c r="A438" s="346">
        <v>2050702</v>
      </c>
      <c r="B438" s="346" t="s">
        <v>419</v>
      </c>
      <c r="C438" s="345">
        <v>483</v>
      </c>
    </row>
    <row r="439" customHeight="1" spans="1:3">
      <c r="A439" s="346">
        <v>2050799</v>
      </c>
      <c r="B439" s="346" t="s">
        <v>420</v>
      </c>
      <c r="C439" s="345">
        <v>123</v>
      </c>
    </row>
    <row r="440" customHeight="1" spans="1:3">
      <c r="A440" s="343">
        <v>20508</v>
      </c>
      <c r="B440" s="343" t="s">
        <v>421</v>
      </c>
      <c r="C440" s="345">
        <v>2228</v>
      </c>
    </row>
    <row r="441" customHeight="1" spans="1:3">
      <c r="A441" s="346">
        <v>2050801</v>
      </c>
      <c r="B441" s="346" t="s">
        <v>422</v>
      </c>
      <c r="C441" s="345">
        <v>1470</v>
      </c>
    </row>
    <row r="442" customHeight="1" spans="1:3">
      <c r="A442" s="346">
        <v>2050802</v>
      </c>
      <c r="B442" s="346" t="s">
        <v>423</v>
      </c>
      <c r="C442" s="345">
        <v>683</v>
      </c>
    </row>
    <row r="443" customHeight="1" spans="1:3">
      <c r="A443" s="346">
        <v>2050803</v>
      </c>
      <c r="B443" s="346" t="s">
        <v>424</v>
      </c>
      <c r="C443" s="345">
        <v>75</v>
      </c>
    </row>
    <row r="444" customHeight="1" spans="1:3">
      <c r="A444" s="346">
        <v>2050804</v>
      </c>
      <c r="B444" s="346" t="s">
        <v>425</v>
      </c>
      <c r="C444" s="345">
        <v>0</v>
      </c>
    </row>
    <row r="445" customHeight="1" spans="1:3">
      <c r="A445" s="346">
        <v>2050899</v>
      </c>
      <c r="B445" s="346" t="s">
        <v>426</v>
      </c>
      <c r="C445" s="345">
        <v>0</v>
      </c>
    </row>
    <row r="446" customHeight="1" spans="1:3">
      <c r="A446" s="343">
        <v>20509</v>
      </c>
      <c r="B446" s="343" t="s">
        <v>427</v>
      </c>
      <c r="C446" s="345">
        <v>5626</v>
      </c>
    </row>
    <row r="447" customHeight="1" spans="1:3">
      <c r="A447" s="346">
        <v>2050901</v>
      </c>
      <c r="B447" s="346" t="s">
        <v>428</v>
      </c>
      <c r="C447" s="345">
        <v>5626</v>
      </c>
    </row>
    <row r="448" customHeight="1" spans="1:3">
      <c r="A448" s="346">
        <v>2050902</v>
      </c>
      <c r="B448" s="346" t="s">
        <v>429</v>
      </c>
      <c r="C448" s="345">
        <v>0</v>
      </c>
    </row>
    <row r="449" customHeight="1" spans="1:3">
      <c r="A449" s="346">
        <v>2050903</v>
      </c>
      <c r="B449" s="346" t="s">
        <v>430</v>
      </c>
      <c r="C449" s="345">
        <v>0</v>
      </c>
    </row>
    <row r="450" customHeight="1" spans="1:3">
      <c r="A450" s="346">
        <v>2050904</v>
      </c>
      <c r="B450" s="346" t="s">
        <v>431</v>
      </c>
      <c r="C450" s="345">
        <v>0</v>
      </c>
    </row>
    <row r="451" customHeight="1" spans="1:3">
      <c r="A451" s="346">
        <v>2050905</v>
      </c>
      <c r="B451" s="346" t="s">
        <v>432</v>
      </c>
      <c r="C451" s="345">
        <v>0</v>
      </c>
    </row>
    <row r="452" customHeight="1" spans="1:3">
      <c r="A452" s="346">
        <v>2050999</v>
      </c>
      <c r="B452" s="346" t="s">
        <v>433</v>
      </c>
      <c r="C452" s="345">
        <v>0</v>
      </c>
    </row>
    <row r="453" customHeight="1" spans="1:3">
      <c r="A453" s="343">
        <v>20599</v>
      </c>
      <c r="B453" s="343" t="s">
        <v>434</v>
      </c>
      <c r="C453" s="345">
        <v>48</v>
      </c>
    </row>
    <row r="454" customHeight="1" spans="1:3">
      <c r="A454" s="346">
        <v>2059999</v>
      </c>
      <c r="B454" s="346" t="s">
        <v>435</v>
      </c>
      <c r="C454" s="345">
        <v>48</v>
      </c>
    </row>
    <row r="455" customHeight="1" spans="1:3">
      <c r="A455" s="343">
        <v>206</v>
      </c>
      <c r="B455" s="343" t="s">
        <v>37</v>
      </c>
      <c r="C455" s="345">
        <v>5541</v>
      </c>
    </row>
    <row r="456" customHeight="1" spans="1:3">
      <c r="A456" s="343">
        <v>20601</v>
      </c>
      <c r="B456" s="343" t="s">
        <v>436</v>
      </c>
      <c r="C456" s="345">
        <v>467</v>
      </c>
    </row>
    <row r="457" customHeight="1" spans="1:3">
      <c r="A457" s="346">
        <v>2060101</v>
      </c>
      <c r="B457" s="346" t="s">
        <v>149</v>
      </c>
      <c r="C457" s="345">
        <v>326</v>
      </c>
    </row>
    <row r="458" customHeight="1" spans="1:3">
      <c r="A458" s="346">
        <v>2060102</v>
      </c>
      <c r="B458" s="346" t="s">
        <v>150</v>
      </c>
      <c r="C458" s="345">
        <v>0</v>
      </c>
    </row>
    <row r="459" customHeight="1" spans="1:3">
      <c r="A459" s="346">
        <v>2060103</v>
      </c>
      <c r="B459" s="346" t="s">
        <v>151</v>
      </c>
      <c r="C459" s="345">
        <v>141</v>
      </c>
    </row>
    <row r="460" customHeight="1" spans="1:3">
      <c r="A460" s="346">
        <v>2060199</v>
      </c>
      <c r="B460" s="346" t="s">
        <v>437</v>
      </c>
      <c r="C460" s="345">
        <v>0</v>
      </c>
    </row>
    <row r="461" customHeight="1" spans="1:3">
      <c r="A461" s="343">
        <v>20602</v>
      </c>
      <c r="B461" s="343" t="s">
        <v>438</v>
      </c>
      <c r="C461" s="345">
        <v>0</v>
      </c>
    </row>
    <row r="462" customHeight="1" spans="1:3">
      <c r="A462" s="346">
        <v>2060201</v>
      </c>
      <c r="B462" s="346" t="s">
        <v>439</v>
      </c>
      <c r="C462" s="345">
        <v>0</v>
      </c>
    </row>
    <row r="463" customHeight="1" spans="1:3">
      <c r="A463" s="346">
        <v>2060203</v>
      </c>
      <c r="B463" s="346" t="s">
        <v>440</v>
      </c>
      <c r="C463" s="345">
        <v>0</v>
      </c>
    </row>
    <row r="464" customHeight="1" spans="1:3">
      <c r="A464" s="346">
        <v>2060204</v>
      </c>
      <c r="B464" s="346" t="s">
        <v>441</v>
      </c>
      <c r="C464" s="345">
        <v>0</v>
      </c>
    </row>
    <row r="465" customHeight="1" spans="1:3">
      <c r="A465" s="346">
        <v>2060205</v>
      </c>
      <c r="B465" s="346" t="s">
        <v>442</v>
      </c>
      <c r="C465" s="345">
        <v>0</v>
      </c>
    </row>
    <row r="466" customHeight="1" spans="1:3">
      <c r="A466" s="346">
        <v>2060206</v>
      </c>
      <c r="B466" s="346" t="s">
        <v>443</v>
      </c>
      <c r="C466" s="345">
        <v>0</v>
      </c>
    </row>
    <row r="467" customHeight="1" spans="1:3">
      <c r="A467" s="346">
        <v>2060207</v>
      </c>
      <c r="B467" s="346" t="s">
        <v>444</v>
      </c>
      <c r="C467" s="345">
        <v>0</v>
      </c>
    </row>
    <row r="468" customHeight="1" spans="1:3">
      <c r="A468" s="346">
        <v>2060299</v>
      </c>
      <c r="B468" s="346" t="s">
        <v>445</v>
      </c>
      <c r="C468" s="345">
        <v>0</v>
      </c>
    </row>
    <row r="469" customHeight="1" spans="1:3">
      <c r="A469" s="343">
        <v>20603</v>
      </c>
      <c r="B469" s="343" t="s">
        <v>446</v>
      </c>
      <c r="C469" s="345">
        <v>78</v>
      </c>
    </row>
    <row r="470" customHeight="1" spans="1:3">
      <c r="A470" s="346">
        <v>2060301</v>
      </c>
      <c r="B470" s="346" t="s">
        <v>439</v>
      </c>
      <c r="C470" s="345">
        <v>0</v>
      </c>
    </row>
    <row r="471" customHeight="1" spans="1:3">
      <c r="A471" s="346">
        <v>2060302</v>
      </c>
      <c r="B471" s="346" t="s">
        <v>447</v>
      </c>
      <c r="C471" s="345">
        <v>0</v>
      </c>
    </row>
    <row r="472" customHeight="1" spans="1:3">
      <c r="A472" s="346">
        <v>2060303</v>
      </c>
      <c r="B472" s="346" t="s">
        <v>448</v>
      </c>
      <c r="C472" s="345">
        <v>0</v>
      </c>
    </row>
    <row r="473" customHeight="1" spans="1:3">
      <c r="A473" s="346">
        <v>2060304</v>
      </c>
      <c r="B473" s="346" t="s">
        <v>449</v>
      </c>
      <c r="C473" s="345">
        <v>78</v>
      </c>
    </row>
    <row r="474" customHeight="1" spans="1:3">
      <c r="A474" s="346">
        <v>2060399</v>
      </c>
      <c r="B474" s="346" t="s">
        <v>450</v>
      </c>
      <c r="C474" s="345">
        <v>0</v>
      </c>
    </row>
    <row r="475" customHeight="1" spans="1:3">
      <c r="A475" s="343">
        <v>20604</v>
      </c>
      <c r="B475" s="343" t="s">
        <v>451</v>
      </c>
      <c r="C475" s="345">
        <v>4683</v>
      </c>
    </row>
    <row r="476" customHeight="1" spans="1:3">
      <c r="A476" s="346">
        <v>2060401</v>
      </c>
      <c r="B476" s="346" t="s">
        <v>439</v>
      </c>
      <c r="C476" s="345">
        <v>0</v>
      </c>
    </row>
    <row r="477" customHeight="1" spans="1:3">
      <c r="A477" s="346">
        <v>2060404</v>
      </c>
      <c r="B477" s="346" t="s">
        <v>452</v>
      </c>
      <c r="C477" s="345">
        <v>82</v>
      </c>
    </row>
    <row r="478" customHeight="1" spans="1:3">
      <c r="A478" s="346">
        <v>2060499</v>
      </c>
      <c r="B478" s="346" t="s">
        <v>453</v>
      </c>
      <c r="C478" s="345">
        <v>4601</v>
      </c>
    </row>
    <row r="479" customHeight="1" spans="1:3">
      <c r="A479" s="343">
        <v>20605</v>
      </c>
      <c r="B479" s="343" t="s">
        <v>454</v>
      </c>
      <c r="C479" s="345">
        <v>0</v>
      </c>
    </row>
    <row r="480" customHeight="1" spans="1:3">
      <c r="A480" s="346">
        <v>2060501</v>
      </c>
      <c r="B480" s="346" t="s">
        <v>439</v>
      </c>
      <c r="C480" s="345">
        <v>0</v>
      </c>
    </row>
    <row r="481" customHeight="1" spans="1:3">
      <c r="A481" s="346">
        <v>2060502</v>
      </c>
      <c r="B481" s="346" t="s">
        <v>455</v>
      </c>
      <c r="C481" s="345">
        <v>0</v>
      </c>
    </row>
    <row r="482" customHeight="1" spans="1:3">
      <c r="A482" s="346">
        <v>2060503</v>
      </c>
      <c r="B482" s="346" t="s">
        <v>456</v>
      </c>
      <c r="C482" s="345">
        <v>0</v>
      </c>
    </row>
    <row r="483" customHeight="1" spans="1:3">
      <c r="A483" s="346">
        <v>2060599</v>
      </c>
      <c r="B483" s="346" t="s">
        <v>457</v>
      </c>
      <c r="C483" s="345">
        <v>0</v>
      </c>
    </row>
    <row r="484" customHeight="1" spans="1:3">
      <c r="A484" s="343">
        <v>20606</v>
      </c>
      <c r="B484" s="343" t="s">
        <v>458</v>
      </c>
      <c r="C484" s="345">
        <v>0</v>
      </c>
    </row>
    <row r="485" customHeight="1" spans="1:3">
      <c r="A485" s="346">
        <v>2060601</v>
      </c>
      <c r="B485" s="346" t="s">
        <v>459</v>
      </c>
      <c r="C485" s="345">
        <v>0</v>
      </c>
    </row>
    <row r="486" customHeight="1" spans="1:3">
      <c r="A486" s="346">
        <v>2060602</v>
      </c>
      <c r="B486" s="346" t="s">
        <v>460</v>
      </c>
      <c r="C486" s="345">
        <v>0</v>
      </c>
    </row>
    <row r="487" customHeight="1" spans="1:3">
      <c r="A487" s="346">
        <v>2060603</v>
      </c>
      <c r="B487" s="346" t="s">
        <v>461</v>
      </c>
      <c r="C487" s="345">
        <v>0</v>
      </c>
    </row>
    <row r="488" customHeight="1" spans="1:3">
      <c r="A488" s="346">
        <v>2060699</v>
      </c>
      <c r="B488" s="346" t="s">
        <v>462</v>
      </c>
      <c r="C488" s="345">
        <v>0</v>
      </c>
    </row>
    <row r="489" customHeight="1" spans="1:3">
      <c r="A489" s="343">
        <v>20607</v>
      </c>
      <c r="B489" s="343" t="s">
        <v>463</v>
      </c>
      <c r="C489" s="345">
        <v>313</v>
      </c>
    </row>
    <row r="490" customHeight="1" spans="1:3">
      <c r="A490" s="346">
        <v>2060701</v>
      </c>
      <c r="B490" s="346" t="s">
        <v>439</v>
      </c>
      <c r="C490" s="345">
        <v>0</v>
      </c>
    </row>
    <row r="491" customHeight="1" spans="1:3">
      <c r="A491" s="346">
        <v>2060702</v>
      </c>
      <c r="B491" s="346" t="s">
        <v>464</v>
      </c>
      <c r="C491" s="345">
        <v>0</v>
      </c>
    </row>
    <row r="492" customHeight="1" spans="1:3">
      <c r="A492" s="346">
        <v>2060703</v>
      </c>
      <c r="B492" s="346" t="s">
        <v>465</v>
      </c>
      <c r="C492" s="345">
        <v>0</v>
      </c>
    </row>
    <row r="493" customHeight="1" spans="1:3">
      <c r="A493" s="346">
        <v>2060704</v>
      </c>
      <c r="B493" s="346" t="s">
        <v>466</v>
      </c>
      <c r="C493" s="345">
        <v>0</v>
      </c>
    </row>
    <row r="494" customHeight="1" spans="1:3">
      <c r="A494" s="346">
        <v>2060705</v>
      </c>
      <c r="B494" s="346" t="s">
        <v>467</v>
      </c>
      <c r="C494" s="345">
        <v>0</v>
      </c>
    </row>
    <row r="495" customHeight="1" spans="1:3">
      <c r="A495" s="346">
        <v>2060799</v>
      </c>
      <c r="B495" s="346" t="s">
        <v>468</v>
      </c>
      <c r="C495" s="345">
        <v>313</v>
      </c>
    </row>
    <row r="496" customHeight="1" spans="1:3">
      <c r="A496" s="343">
        <v>20608</v>
      </c>
      <c r="B496" s="343" t="s">
        <v>469</v>
      </c>
      <c r="C496" s="345">
        <v>0</v>
      </c>
    </row>
    <row r="497" customHeight="1" spans="1:3">
      <c r="A497" s="346">
        <v>2060801</v>
      </c>
      <c r="B497" s="346" t="s">
        <v>470</v>
      </c>
      <c r="C497" s="345">
        <v>0</v>
      </c>
    </row>
    <row r="498" customHeight="1" spans="1:3">
      <c r="A498" s="346">
        <v>2060802</v>
      </c>
      <c r="B498" s="346" t="s">
        <v>471</v>
      </c>
      <c r="C498" s="345">
        <v>0</v>
      </c>
    </row>
    <row r="499" customHeight="1" spans="1:3">
      <c r="A499" s="346">
        <v>2060899</v>
      </c>
      <c r="B499" s="346" t="s">
        <v>472</v>
      </c>
      <c r="C499" s="345">
        <v>0</v>
      </c>
    </row>
    <row r="500" customHeight="1" spans="1:3">
      <c r="A500" s="343">
        <v>20609</v>
      </c>
      <c r="B500" s="343" t="s">
        <v>473</v>
      </c>
      <c r="C500" s="345">
        <v>0</v>
      </c>
    </row>
    <row r="501" customHeight="1" spans="1:3">
      <c r="A501" s="346">
        <v>2060901</v>
      </c>
      <c r="B501" s="346" t="s">
        <v>474</v>
      </c>
      <c r="C501" s="345">
        <v>0</v>
      </c>
    </row>
    <row r="502" customHeight="1" spans="1:3">
      <c r="A502" s="346">
        <v>2060902</v>
      </c>
      <c r="B502" s="346" t="s">
        <v>475</v>
      </c>
      <c r="C502" s="345">
        <v>0</v>
      </c>
    </row>
    <row r="503" customHeight="1" spans="1:3">
      <c r="A503" s="346">
        <v>2060999</v>
      </c>
      <c r="B503" s="346" t="s">
        <v>476</v>
      </c>
      <c r="C503" s="345">
        <v>0</v>
      </c>
    </row>
    <row r="504" customHeight="1" spans="1:3">
      <c r="A504" s="343">
        <v>20699</v>
      </c>
      <c r="B504" s="343" t="s">
        <v>477</v>
      </c>
      <c r="C504" s="345">
        <v>0</v>
      </c>
    </row>
    <row r="505" customHeight="1" spans="1:3">
      <c r="A505" s="346">
        <v>2069901</v>
      </c>
      <c r="B505" s="346" t="s">
        <v>478</v>
      </c>
      <c r="C505" s="345">
        <v>0</v>
      </c>
    </row>
    <row r="506" customHeight="1" spans="1:3">
      <c r="A506" s="346">
        <v>2069902</v>
      </c>
      <c r="B506" s="346" t="s">
        <v>479</v>
      </c>
      <c r="C506" s="345">
        <v>0</v>
      </c>
    </row>
    <row r="507" customHeight="1" spans="1:3">
      <c r="A507" s="346">
        <v>2069903</v>
      </c>
      <c r="B507" s="346" t="s">
        <v>480</v>
      </c>
      <c r="C507" s="345">
        <v>0</v>
      </c>
    </row>
    <row r="508" customHeight="1" spans="1:3">
      <c r="A508" s="346">
        <v>2069999</v>
      </c>
      <c r="B508" s="346" t="s">
        <v>481</v>
      </c>
      <c r="C508" s="345">
        <v>0</v>
      </c>
    </row>
    <row r="509" customHeight="1" spans="1:3">
      <c r="A509" s="343">
        <v>207</v>
      </c>
      <c r="B509" s="343" t="s">
        <v>38</v>
      </c>
      <c r="C509" s="345">
        <v>14887</v>
      </c>
    </row>
    <row r="510" customHeight="1" spans="1:3">
      <c r="A510" s="343">
        <v>20701</v>
      </c>
      <c r="B510" s="343" t="s">
        <v>482</v>
      </c>
      <c r="C510" s="345">
        <v>6436</v>
      </c>
    </row>
    <row r="511" customHeight="1" spans="1:3">
      <c r="A511" s="346">
        <v>2070101</v>
      </c>
      <c r="B511" s="346" t="s">
        <v>149</v>
      </c>
      <c r="C511" s="345">
        <v>735</v>
      </c>
    </row>
    <row r="512" customHeight="1" spans="1:3">
      <c r="A512" s="346">
        <v>2070102</v>
      </c>
      <c r="B512" s="346" t="s">
        <v>150</v>
      </c>
      <c r="C512" s="345">
        <v>1616</v>
      </c>
    </row>
    <row r="513" customHeight="1" spans="1:3">
      <c r="A513" s="346">
        <v>2070103</v>
      </c>
      <c r="B513" s="346" t="s">
        <v>151</v>
      </c>
      <c r="C513" s="345">
        <v>0</v>
      </c>
    </row>
    <row r="514" customHeight="1" spans="1:3">
      <c r="A514" s="346">
        <v>2070104</v>
      </c>
      <c r="B514" s="346" t="s">
        <v>483</v>
      </c>
      <c r="C514" s="345">
        <v>536</v>
      </c>
    </row>
    <row r="515" customHeight="1" spans="1:3">
      <c r="A515" s="346">
        <v>2070105</v>
      </c>
      <c r="B515" s="346" t="s">
        <v>484</v>
      </c>
      <c r="C515" s="345">
        <v>0</v>
      </c>
    </row>
    <row r="516" customHeight="1" spans="1:3">
      <c r="A516" s="346">
        <v>2070106</v>
      </c>
      <c r="B516" s="346" t="s">
        <v>485</v>
      </c>
      <c r="C516" s="345">
        <v>0</v>
      </c>
    </row>
    <row r="517" customHeight="1" spans="1:3">
      <c r="A517" s="346">
        <v>2070107</v>
      </c>
      <c r="B517" s="346" t="s">
        <v>486</v>
      </c>
      <c r="C517" s="345">
        <v>275</v>
      </c>
    </row>
    <row r="518" customHeight="1" spans="1:3">
      <c r="A518" s="346">
        <v>2070108</v>
      </c>
      <c r="B518" s="346" t="s">
        <v>487</v>
      </c>
      <c r="C518" s="345">
        <v>78</v>
      </c>
    </row>
    <row r="519" customHeight="1" spans="1:3">
      <c r="A519" s="346">
        <v>2070109</v>
      </c>
      <c r="B519" s="346" t="s">
        <v>488</v>
      </c>
      <c r="C519" s="345">
        <v>1253</v>
      </c>
    </row>
    <row r="520" customHeight="1" spans="1:3">
      <c r="A520" s="346">
        <v>2070110</v>
      </c>
      <c r="B520" s="346" t="s">
        <v>489</v>
      </c>
      <c r="C520" s="345">
        <v>0</v>
      </c>
    </row>
    <row r="521" customHeight="1" spans="1:3">
      <c r="A521" s="346">
        <v>2070111</v>
      </c>
      <c r="B521" s="346" t="s">
        <v>490</v>
      </c>
      <c r="C521" s="345">
        <v>0</v>
      </c>
    </row>
    <row r="522" customHeight="1" spans="1:3">
      <c r="A522" s="346">
        <v>2070112</v>
      </c>
      <c r="B522" s="346" t="s">
        <v>491</v>
      </c>
      <c r="C522" s="345">
        <v>1379</v>
      </c>
    </row>
    <row r="523" customHeight="1" spans="1:3">
      <c r="A523" s="346">
        <v>2070113</v>
      </c>
      <c r="B523" s="346" t="s">
        <v>492</v>
      </c>
      <c r="C523" s="345">
        <v>0</v>
      </c>
    </row>
    <row r="524" customHeight="1" spans="1:3">
      <c r="A524" s="346">
        <v>2070114</v>
      </c>
      <c r="B524" s="346" t="s">
        <v>493</v>
      </c>
      <c r="C524" s="345">
        <v>310</v>
      </c>
    </row>
    <row r="525" customHeight="1" spans="1:3">
      <c r="A525" s="346">
        <v>2070199</v>
      </c>
      <c r="B525" s="346" t="s">
        <v>494</v>
      </c>
      <c r="C525" s="345">
        <v>254</v>
      </c>
    </row>
    <row r="526" customHeight="1" spans="1:3">
      <c r="A526" s="343">
        <v>20702</v>
      </c>
      <c r="B526" s="343" t="s">
        <v>495</v>
      </c>
      <c r="C526" s="345">
        <v>2183</v>
      </c>
    </row>
    <row r="527" customHeight="1" spans="1:3">
      <c r="A527" s="346">
        <v>2070201</v>
      </c>
      <c r="B527" s="346" t="s">
        <v>149</v>
      </c>
      <c r="C527" s="345">
        <v>322</v>
      </c>
    </row>
    <row r="528" customHeight="1" spans="1:3">
      <c r="A528" s="346">
        <v>2070202</v>
      </c>
      <c r="B528" s="346" t="s">
        <v>150</v>
      </c>
      <c r="C528" s="345">
        <v>0</v>
      </c>
    </row>
    <row r="529" customHeight="1" spans="1:3">
      <c r="A529" s="346">
        <v>2070203</v>
      </c>
      <c r="B529" s="346" t="s">
        <v>151</v>
      </c>
      <c r="C529" s="345">
        <v>0</v>
      </c>
    </row>
    <row r="530" customHeight="1" spans="1:3">
      <c r="A530" s="346">
        <v>2070204</v>
      </c>
      <c r="B530" s="346" t="s">
        <v>496</v>
      </c>
      <c r="C530" s="345">
        <v>1608</v>
      </c>
    </row>
    <row r="531" customHeight="1" spans="1:3">
      <c r="A531" s="346">
        <v>2070205</v>
      </c>
      <c r="B531" s="346" t="s">
        <v>497</v>
      </c>
      <c r="C531" s="345">
        <v>0</v>
      </c>
    </row>
    <row r="532" customHeight="1" spans="1:3">
      <c r="A532" s="346">
        <v>2070206</v>
      </c>
      <c r="B532" s="346" t="s">
        <v>498</v>
      </c>
      <c r="C532" s="345">
        <v>244</v>
      </c>
    </row>
    <row r="533" customHeight="1" spans="1:3">
      <c r="A533" s="346">
        <v>2070299</v>
      </c>
      <c r="B533" s="346" t="s">
        <v>499</v>
      </c>
      <c r="C533" s="345">
        <v>9</v>
      </c>
    </row>
    <row r="534" customHeight="1" spans="1:3">
      <c r="A534" s="343">
        <v>20703</v>
      </c>
      <c r="B534" s="343" t="s">
        <v>500</v>
      </c>
      <c r="C534" s="345">
        <v>1053</v>
      </c>
    </row>
    <row r="535" customHeight="1" spans="1:3">
      <c r="A535" s="346">
        <v>2070301</v>
      </c>
      <c r="B535" s="346" t="s">
        <v>149</v>
      </c>
      <c r="C535" s="345">
        <v>0</v>
      </c>
    </row>
    <row r="536" customHeight="1" spans="1:3">
      <c r="A536" s="346">
        <v>2070302</v>
      </c>
      <c r="B536" s="346" t="s">
        <v>150</v>
      </c>
      <c r="C536" s="345">
        <v>0</v>
      </c>
    </row>
    <row r="537" customHeight="1" spans="1:3">
      <c r="A537" s="346">
        <v>2070303</v>
      </c>
      <c r="B537" s="346" t="s">
        <v>151</v>
      </c>
      <c r="C537" s="345">
        <v>0</v>
      </c>
    </row>
    <row r="538" customHeight="1" spans="1:3">
      <c r="A538" s="346">
        <v>2070304</v>
      </c>
      <c r="B538" s="346" t="s">
        <v>501</v>
      </c>
      <c r="C538" s="345">
        <v>15</v>
      </c>
    </row>
    <row r="539" customHeight="1" spans="1:3">
      <c r="A539" s="346">
        <v>2070305</v>
      </c>
      <c r="B539" s="346" t="s">
        <v>502</v>
      </c>
      <c r="C539" s="345">
        <v>0</v>
      </c>
    </row>
    <row r="540" customHeight="1" spans="1:3">
      <c r="A540" s="346">
        <v>2070306</v>
      </c>
      <c r="B540" s="346" t="s">
        <v>503</v>
      </c>
      <c r="C540" s="345">
        <v>0</v>
      </c>
    </row>
    <row r="541" customHeight="1" spans="1:3">
      <c r="A541" s="346">
        <v>2070307</v>
      </c>
      <c r="B541" s="346" t="s">
        <v>504</v>
      </c>
      <c r="C541" s="345">
        <v>397</v>
      </c>
    </row>
    <row r="542" customHeight="1" spans="1:3">
      <c r="A542" s="346">
        <v>2070308</v>
      </c>
      <c r="B542" s="346" t="s">
        <v>505</v>
      </c>
      <c r="C542" s="345">
        <v>159</v>
      </c>
    </row>
    <row r="543" customHeight="1" spans="1:3">
      <c r="A543" s="346">
        <v>2070309</v>
      </c>
      <c r="B543" s="346" t="s">
        <v>506</v>
      </c>
      <c r="C543" s="345">
        <v>0</v>
      </c>
    </row>
    <row r="544" customHeight="1" spans="1:3">
      <c r="A544" s="346">
        <v>2070399</v>
      </c>
      <c r="B544" s="346" t="s">
        <v>507</v>
      </c>
      <c r="C544" s="345">
        <v>482</v>
      </c>
    </row>
    <row r="545" customHeight="1" spans="1:3">
      <c r="A545" s="343">
        <v>20706</v>
      </c>
      <c r="B545" s="344" t="s">
        <v>508</v>
      </c>
      <c r="C545" s="345">
        <v>140</v>
      </c>
    </row>
    <row r="546" customHeight="1" spans="1:3">
      <c r="A546" s="346">
        <v>2070601</v>
      </c>
      <c r="B546" s="347" t="s">
        <v>149</v>
      </c>
      <c r="C546" s="345">
        <v>0</v>
      </c>
    </row>
    <row r="547" customHeight="1" spans="1:3">
      <c r="A547" s="346">
        <v>2070602</v>
      </c>
      <c r="B547" s="347" t="s">
        <v>150</v>
      </c>
      <c r="C547" s="345">
        <v>0</v>
      </c>
    </row>
    <row r="548" customHeight="1" spans="1:3">
      <c r="A548" s="346">
        <v>2070603</v>
      </c>
      <c r="B548" s="347" t="s">
        <v>151</v>
      </c>
      <c r="C548" s="345">
        <v>0</v>
      </c>
    </row>
    <row r="549" customHeight="1" spans="1:3">
      <c r="A549" s="346">
        <v>2070604</v>
      </c>
      <c r="B549" s="347" t="s">
        <v>509</v>
      </c>
      <c r="C549" s="345">
        <v>0</v>
      </c>
    </row>
    <row r="550" customHeight="1" spans="1:3">
      <c r="A550" s="346">
        <v>2070605</v>
      </c>
      <c r="B550" s="347" t="s">
        <v>510</v>
      </c>
      <c r="C550" s="345">
        <v>140</v>
      </c>
    </row>
    <row r="551" customHeight="1" spans="1:3">
      <c r="A551" s="346">
        <v>2070606</v>
      </c>
      <c r="B551" s="347" t="s">
        <v>511</v>
      </c>
      <c r="C551" s="345">
        <v>0</v>
      </c>
    </row>
    <row r="552" customHeight="1" spans="1:3">
      <c r="A552" s="346">
        <v>2070607</v>
      </c>
      <c r="B552" s="347" t="s">
        <v>512</v>
      </c>
      <c r="C552" s="345">
        <v>0</v>
      </c>
    </row>
    <row r="553" customHeight="1" spans="1:3">
      <c r="A553" s="346">
        <v>2070699</v>
      </c>
      <c r="B553" s="347" t="s">
        <v>513</v>
      </c>
      <c r="C553" s="345">
        <v>0</v>
      </c>
    </row>
    <row r="554" customHeight="1" spans="1:3">
      <c r="A554" s="343">
        <v>20708</v>
      </c>
      <c r="B554" s="344" t="s">
        <v>514</v>
      </c>
      <c r="C554" s="345">
        <v>2509</v>
      </c>
    </row>
    <row r="555" customHeight="1" spans="1:3">
      <c r="A555" s="346">
        <v>2070801</v>
      </c>
      <c r="B555" s="347" t="s">
        <v>149</v>
      </c>
      <c r="C555" s="345">
        <v>0</v>
      </c>
    </row>
    <row r="556" customHeight="1" spans="1:3">
      <c r="A556" s="346">
        <v>2070802</v>
      </c>
      <c r="B556" s="347" t="s">
        <v>150</v>
      </c>
      <c r="C556" s="345">
        <v>0</v>
      </c>
    </row>
    <row r="557" customHeight="1" spans="1:3">
      <c r="A557" s="346">
        <v>2070803</v>
      </c>
      <c r="B557" s="347" t="s">
        <v>151</v>
      </c>
      <c r="C557" s="345">
        <v>0</v>
      </c>
    </row>
    <row r="558" customHeight="1" spans="1:3">
      <c r="A558" s="346">
        <v>2070804</v>
      </c>
      <c r="B558" s="347" t="s">
        <v>515</v>
      </c>
      <c r="C558" s="345">
        <v>231</v>
      </c>
    </row>
    <row r="559" customHeight="1" spans="1:3">
      <c r="A559" s="346">
        <v>2070805</v>
      </c>
      <c r="B559" s="347" t="s">
        <v>516</v>
      </c>
      <c r="C559" s="345">
        <v>2258</v>
      </c>
    </row>
    <row r="560" customHeight="1" spans="1:3">
      <c r="A560" s="346">
        <v>2070806</v>
      </c>
      <c r="B560" s="347" t="s">
        <v>517</v>
      </c>
      <c r="C560" s="345">
        <v>0</v>
      </c>
    </row>
    <row r="561" customHeight="1" spans="1:3">
      <c r="A561" s="346">
        <v>2070899</v>
      </c>
      <c r="B561" s="347" t="s">
        <v>518</v>
      </c>
      <c r="C561" s="345">
        <v>20</v>
      </c>
    </row>
    <row r="562" customHeight="1" spans="1:3">
      <c r="A562" s="343">
        <v>20799</v>
      </c>
      <c r="B562" s="343" t="s">
        <v>519</v>
      </c>
      <c r="C562" s="345">
        <v>2566</v>
      </c>
    </row>
    <row r="563" customHeight="1" spans="1:3">
      <c r="A563" s="346">
        <v>2079902</v>
      </c>
      <c r="B563" s="346" t="s">
        <v>520</v>
      </c>
      <c r="C563" s="345">
        <v>150</v>
      </c>
    </row>
    <row r="564" customHeight="1" spans="1:3">
      <c r="A564" s="346">
        <v>2079903</v>
      </c>
      <c r="B564" s="346" t="s">
        <v>521</v>
      </c>
      <c r="C564" s="345">
        <v>0</v>
      </c>
    </row>
    <row r="565" customHeight="1" spans="1:3">
      <c r="A565" s="346">
        <v>2079999</v>
      </c>
      <c r="B565" s="346" t="s">
        <v>522</v>
      </c>
      <c r="C565" s="345">
        <v>2416</v>
      </c>
    </row>
    <row r="566" customHeight="1" spans="1:3">
      <c r="A566" s="343">
        <v>208</v>
      </c>
      <c r="B566" s="343" t="s">
        <v>39</v>
      </c>
      <c r="C566" s="345">
        <v>124570</v>
      </c>
    </row>
    <row r="567" customHeight="1" spans="1:3">
      <c r="A567" s="343">
        <v>20801</v>
      </c>
      <c r="B567" s="343" t="s">
        <v>523</v>
      </c>
      <c r="C567" s="345">
        <v>7027</v>
      </c>
    </row>
    <row r="568" customHeight="1" spans="1:3">
      <c r="A568" s="346">
        <v>2080101</v>
      </c>
      <c r="B568" s="346" t="s">
        <v>149</v>
      </c>
      <c r="C568" s="345">
        <v>2195</v>
      </c>
    </row>
    <row r="569" customHeight="1" spans="1:3">
      <c r="A569" s="346">
        <v>2080102</v>
      </c>
      <c r="B569" s="346" t="s">
        <v>150</v>
      </c>
      <c r="C569" s="345">
        <v>149</v>
      </c>
    </row>
    <row r="570" customHeight="1" spans="1:3">
      <c r="A570" s="346">
        <v>2080103</v>
      </c>
      <c r="B570" s="346" t="s">
        <v>151</v>
      </c>
      <c r="C570" s="345">
        <v>0</v>
      </c>
    </row>
    <row r="571" customHeight="1" spans="1:3">
      <c r="A571" s="346">
        <v>2080104</v>
      </c>
      <c r="B571" s="346" t="s">
        <v>524</v>
      </c>
      <c r="C571" s="345">
        <v>76</v>
      </c>
    </row>
    <row r="572" customHeight="1" spans="1:3">
      <c r="A572" s="346">
        <v>2080105</v>
      </c>
      <c r="B572" s="346" t="s">
        <v>525</v>
      </c>
      <c r="C572" s="345">
        <v>41</v>
      </c>
    </row>
    <row r="573" customHeight="1" spans="1:3">
      <c r="A573" s="346">
        <v>2080106</v>
      </c>
      <c r="B573" s="346" t="s">
        <v>526</v>
      </c>
      <c r="C573" s="345">
        <v>145</v>
      </c>
    </row>
    <row r="574" customHeight="1" spans="1:3">
      <c r="A574" s="346">
        <v>2080107</v>
      </c>
      <c r="B574" s="346" t="s">
        <v>527</v>
      </c>
      <c r="C574" s="345">
        <v>0</v>
      </c>
    </row>
    <row r="575" customHeight="1" spans="1:3">
      <c r="A575" s="346">
        <v>2080108</v>
      </c>
      <c r="B575" s="346" t="s">
        <v>190</v>
      </c>
      <c r="C575" s="345">
        <v>50</v>
      </c>
    </row>
    <row r="576" customHeight="1" spans="1:3">
      <c r="A576" s="346">
        <v>2080109</v>
      </c>
      <c r="B576" s="346" t="s">
        <v>528</v>
      </c>
      <c r="C576" s="345">
        <v>1209</v>
      </c>
    </row>
    <row r="577" customHeight="1" spans="1:3">
      <c r="A577" s="346">
        <v>2080110</v>
      </c>
      <c r="B577" s="346" t="s">
        <v>529</v>
      </c>
      <c r="C577" s="345">
        <v>0</v>
      </c>
    </row>
    <row r="578" customHeight="1" spans="1:3">
      <c r="A578" s="346">
        <v>2080111</v>
      </c>
      <c r="B578" s="346" t="s">
        <v>530</v>
      </c>
      <c r="C578" s="345">
        <v>2185</v>
      </c>
    </row>
    <row r="579" customHeight="1" spans="1:3">
      <c r="A579" s="346">
        <v>2080112</v>
      </c>
      <c r="B579" s="346" t="s">
        <v>531</v>
      </c>
      <c r="C579" s="345">
        <v>38</v>
      </c>
    </row>
    <row r="580" customHeight="1" spans="1:3">
      <c r="A580" s="346">
        <v>2080199</v>
      </c>
      <c r="B580" s="346" t="s">
        <v>532</v>
      </c>
      <c r="C580" s="345">
        <v>939</v>
      </c>
    </row>
    <row r="581" customHeight="1" spans="1:3">
      <c r="A581" s="343">
        <v>20802</v>
      </c>
      <c r="B581" s="343" t="s">
        <v>533</v>
      </c>
      <c r="C581" s="345">
        <v>6123</v>
      </c>
    </row>
    <row r="582" customHeight="1" spans="1:3">
      <c r="A582" s="346">
        <v>2080201</v>
      </c>
      <c r="B582" s="346" t="s">
        <v>149</v>
      </c>
      <c r="C582" s="345">
        <v>793</v>
      </c>
    </row>
    <row r="583" customHeight="1" spans="1:3">
      <c r="A583" s="346">
        <v>2080202</v>
      </c>
      <c r="B583" s="346" t="s">
        <v>150</v>
      </c>
      <c r="C583" s="345">
        <v>54</v>
      </c>
    </row>
    <row r="584" customHeight="1" spans="1:3">
      <c r="A584" s="346">
        <v>2080203</v>
      </c>
      <c r="B584" s="346" t="s">
        <v>151</v>
      </c>
      <c r="C584" s="345">
        <v>0</v>
      </c>
    </row>
    <row r="585" customHeight="1" spans="1:3">
      <c r="A585" s="346">
        <v>2080206</v>
      </c>
      <c r="B585" s="346" t="s">
        <v>534</v>
      </c>
      <c r="C585" s="345">
        <v>4</v>
      </c>
    </row>
    <row r="586" customHeight="1" spans="1:3">
      <c r="A586" s="346">
        <v>2080207</v>
      </c>
      <c r="B586" s="346" t="s">
        <v>535</v>
      </c>
      <c r="C586" s="345">
        <v>0</v>
      </c>
    </row>
    <row r="587" customHeight="1" spans="1:3">
      <c r="A587" s="346">
        <v>2080208</v>
      </c>
      <c r="B587" s="346" t="s">
        <v>536</v>
      </c>
      <c r="C587" s="345">
        <v>4253</v>
      </c>
    </row>
    <row r="588" customHeight="1" spans="1:3">
      <c r="A588" s="346">
        <v>2080299</v>
      </c>
      <c r="B588" s="346" t="s">
        <v>537</v>
      </c>
      <c r="C588" s="345">
        <v>1019</v>
      </c>
    </row>
    <row r="589" customHeight="1" spans="1:3">
      <c r="A589" s="343">
        <v>20804</v>
      </c>
      <c r="B589" s="343" t="s">
        <v>538</v>
      </c>
      <c r="C589" s="345">
        <v>0</v>
      </c>
    </row>
    <row r="590" customHeight="1" spans="1:3">
      <c r="A590" s="346">
        <v>2080402</v>
      </c>
      <c r="B590" s="346" t="s">
        <v>539</v>
      </c>
      <c r="C590" s="345">
        <v>0</v>
      </c>
    </row>
    <row r="591" customHeight="1" spans="1:3">
      <c r="A591" s="343">
        <v>20805</v>
      </c>
      <c r="B591" s="343" t="s">
        <v>540</v>
      </c>
      <c r="C591" s="345">
        <v>57430</v>
      </c>
    </row>
    <row r="592" customHeight="1" spans="1:3">
      <c r="A592" s="346">
        <v>2080501</v>
      </c>
      <c r="B592" s="346" t="s">
        <v>541</v>
      </c>
      <c r="C592" s="345">
        <v>129</v>
      </c>
    </row>
    <row r="593" customHeight="1" spans="1:3">
      <c r="A593" s="346">
        <v>2080502</v>
      </c>
      <c r="B593" s="346" t="s">
        <v>542</v>
      </c>
      <c r="C593" s="345">
        <v>169</v>
      </c>
    </row>
    <row r="594" customHeight="1" spans="1:3">
      <c r="A594" s="346">
        <v>2080503</v>
      </c>
      <c r="B594" s="346" t="s">
        <v>543</v>
      </c>
      <c r="C594" s="345">
        <v>0</v>
      </c>
    </row>
    <row r="595" customHeight="1" spans="1:3">
      <c r="A595" s="346">
        <v>2080505</v>
      </c>
      <c r="B595" s="346" t="s">
        <v>544</v>
      </c>
      <c r="C595" s="345">
        <v>20588</v>
      </c>
    </row>
    <row r="596" customHeight="1" spans="1:3">
      <c r="A596" s="346">
        <v>2080506</v>
      </c>
      <c r="B596" s="346" t="s">
        <v>545</v>
      </c>
      <c r="C596" s="345">
        <v>9965</v>
      </c>
    </row>
    <row r="597" customHeight="1" spans="1:3">
      <c r="A597" s="346">
        <v>2080507</v>
      </c>
      <c r="B597" s="346" t="s">
        <v>546</v>
      </c>
      <c r="C597" s="345">
        <v>0</v>
      </c>
    </row>
    <row r="598" customHeight="1" spans="1:3">
      <c r="A598" s="346">
        <v>2080599</v>
      </c>
      <c r="B598" s="346" t="s">
        <v>547</v>
      </c>
      <c r="C598" s="345">
        <v>26579</v>
      </c>
    </row>
    <row r="599" customHeight="1" spans="1:3">
      <c r="A599" s="343">
        <v>20806</v>
      </c>
      <c r="B599" s="343" t="s">
        <v>548</v>
      </c>
      <c r="C599" s="345">
        <v>0</v>
      </c>
    </row>
    <row r="600" customHeight="1" spans="1:3">
      <c r="A600" s="346">
        <v>2080601</v>
      </c>
      <c r="B600" s="346" t="s">
        <v>549</v>
      </c>
      <c r="C600" s="345">
        <v>0</v>
      </c>
    </row>
    <row r="601" customHeight="1" spans="1:3">
      <c r="A601" s="346">
        <v>2080602</v>
      </c>
      <c r="B601" s="346" t="s">
        <v>550</v>
      </c>
      <c r="C601" s="345">
        <v>0</v>
      </c>
    </row>
    <row r="602" customHeight="1" spans="1:3">
      <c r="A602" s="346">
        <v>2080699</v>
      </c>
      <c r="B602" s="346" t="s">
        <v>551</v>
      </c>
      <c r="C602" s="345">
        <v>0</v>
      </c>
    </row>
    <row r="603" customHeight="1" spans="1:3">
      <c r="A603" s="343">
        <v>20807</v>
      </c>
      <c r="B603" s="343" t="s">
        <v>552</v>
      </c>
      <c r="C603" s="345">
        <v>3837</v>
      </c>
    </row>
    <row r="604" customHeight="1" spans="1:3">
      <c r="A604" s="346">
        <v>2080701</v>
      </c>
      <c r="B604" s="346" t="s">
        <v>553</v>
      </c>
      <c r="C604" s="345">
        <v>0</v>
      </c>
    </row>
    <row r="605" customHeight="1" spans="1:3">
      <c r="A605" s="346">
        <v>2080702</v>
      </c>
      <c r="B605" s="346" t="s">
        <v>554</v>
      </c>
      <c r="C605" s="345">
        <v>0</v>
      </c>
    </row>
    <row r="606" customHeight="1" spans="1:3">
      <c r="A606" s="346">
        <v>2080704</v>
      </c>
      <c r="B606" s="346" t="s">
        <v>555</v>
      </c>
      <c r="C606" s="345">
        <v>3765</v>
      </c>
    </row>
    <row r="607" customHeight="1" spans="1:3">
      <c r="A607" s="346">
        <v>2080705</v>
      </c>
      <c r="B607" s="346" t="s">
        <v>556</v>
      </c>
      <c r="C607" s="345">
        <v>7</v>
      </c>
    </row>
    <row r="608" customHeight="1" spans="1:3">
      <c r="A608" s="346">
        <v>2080709</v>
      </c>
      <c r="B608" s="346" t="s">
        <v>557</v>
      </c>
      <c r="C608" s="345">
        <v>0</v>
      </c>
    </row>
    <row r="609" customHeight="1" spans="1:3">
      <c r="A609" s="346">
        <v>2080711</v>
      </c>
      <c r="B609" s="346" t="s">
        <v>558</v>
      </c>
      <c r="C609" s="345">
        <v>0</v>
      </c>
    </row>
    <row r="610" customHeight="1" spans="1:3">
      <c r="A610" s="346">
        <v>2080712</v>
      </c>
      <c r="B610" s="346" t="s">
        <v>559</v>
      </c>
      <c r="C610" s="345">
        <v>0</v>
      </c>
    </row>
    <row r="611" customHeight="1" spans="1:3">
      <c r="A611" s="346">
        <v>2080713</v>
      </c>
      <c r="B611" s="346" t="s">
        <v>560</v>
      </c>
      <c r="C611" s="345">
        <v>0</v>
      </c>
    </row>
    <row r="612" customHeight="1" spans="1:3">
      <c r="A612" s="346">
        <v>2080799</v>
      </c>
      <c r="B612" s="346" t="s">
        <v>561</v>
      </c>
      <c r="C612" s="345">
        <v>65</v>
      </c>
    </row>
    <row r="613" customHeight="1" spans="1:3">
      <c r="A613" s="343">
        <v>20808</v>
      </c>
      <c r="B613" s="343" t="s">
        <v>562</v>
      </c>
      <c r="C613" s="345">
        <v>6103</v>
      </c>
    </row>
    <row r="614" customHeight="1" spans="1:3">
      <c r="A614" s="346">
        <v>2080801</v>
      </c>
      <c r="B614" s="346" t="s">
        <v>563</v>
      </c>
      <c r="C614" s="345">
        <v>322</v>
      </c>
    </row>
    <row r="615" customHeight="1" spans="1:3">
      <c r="A615" s="346">
        <v>2080802</v>
      </c>
      <c r="B615" s="346" t="s">
        <v>564</v>
      </c>
      <c r="C615" s="345">
        <v>1392</v>
      </c>
    </row>
    <row r="616" customHeight="1" spans="1:3">
      <c r="A616" s="346">
        <v>2080803</v>
      </c>
      <c r="B616" s="346" t="s">
        <v>565</v>
      </c>
      <c r="C616" s="345">
        <v>2191</v>
      </c>
    </row>
    <row r="617" customHeight="1" spans="1:3">
      <c r="A617" s="346">
        <v>2080804</v>
      </c>
      <c r="B617" s="346" t="s">
        <v>566</v>
      </c>
      <c r="C617" s="345">
        <v>307</v>
      </c>
    </row>
    <row r="618" customHeight="1" spans="1:3">
      <c r="A618" s="346">
        <v>2080805</v>
      </c>
      <c r="B618" s="346" t="s">
        <v>567</v>
      </c>
      <c r="C618" s="345">
        <v>607</v>
      </c>
    </row>
    <row r="619" customHeight="1" spans="1:3">
      <c r="A619" s="346">
        <v>2080806</v>
      </c>
      <c r="B619" s="346" t="s">
        <v>568</v>
      </c>
      <c r="C619" s="345">
        <v>145</v>
      </c>
    </row>
    <row r="620" customHeight="1" spans="1:3">
      <c r="A620" s="346">
        <v>2080899</v>
      </c>
      <c r="B620" s="346" t="s">
        <v>569</v>
      </c>
      <c r="C620" s="345">
        <v>1139</v>
      </c>
    </row>
    <row r="621" customHeight="1" spans="1:3">
      <c r="A621" s="343">
        <v>20809</v>
      </c>
      <c r="B621" s="343" t="s">
        <v>570</v>
      </c>
      <c r="C621" s="345">
        <v>6660</v>
      </c>
    </row>
    <row r="622" customHeight="1" spans="1:3">
      <c r="A622" s="346">
        <v>2080901</v>
      </c>
      <c r="B622" s="346" t="s">
        <v>571</v>
      </c>
      <c r="C622" s="345">
        <v>1641</v>
      </c>
    </row>
    <row r="623" customHeight="1" spans="1:3">
      <c r="A623" s="346">
        <v>2080902</v>
      </c>
      <c r="B623" s="346" t="s">
        <v>572</v>
      </c>
      <c r="C623" s="345">
        <v>491</v>
      </c>
    </row>
    <row r="624" customHeight="1" spans="1:3">
      <c r="A624" s="346">
        <v>2080903</v>
      </c>
      <c r="B624" s="346" t="s">
        <v>573</v>
      </c>
      <c r="C624" s="345">
        <v>130</v>
      </c>
    </row>
    <row r="625" customHeight="1" spans="1:3">
      <c r="A625" s="346">
        <v>2080904</v>
      </c>
      <c r="B625" s="346" t="s">
        <v>574</v>
      </c>
      <c r="C625" s="345">
        <v>45</v>
      </c>
    </row>
    <row r="626" customHeight="1" spans="1:3">
      <c r="A626" s="346">
        <v>2080905</v>
      </c>
      <c r="B626" s="346" t="s">
        <v>575</v>
      </c>
      <c r="C626" s="345">
        <v>936</v>
      </c>
    </row>
    <row r="627" customHeight="1" spans="1:3">
      <c r="A627" s="346">
        <v>2080999</v>
      </c>
      <c r="B627" s="346" t="s">
        <v>576</v>
      </c>
      <c r="C627" s="345">
        <v>3417</v>
      </c>
    </row>
    <row r="628" customHeight="1" spans="1:3">
      <c r="A628" s="343">
        <v>20810</v>
      </c>
      <c r="B628" s="343" t="s">
        <v>577</v>
      </c>
      <c r="C628" s="345">
        <v>4677</v>
      </c>
    </row>
    <row r="629" customHeight="1" spans="1:3">
      <c r="A629" s="346">
        <v>2081001</v>
      </c>
      <c r="B629" s="346" t="s">
        <v>578</v>
      </c>
      <c r="C629" s="345">
        <v>128</v>
      </c>
    </row>
    <row r="630" customHeight="1" spans="1:3">
      <c r="A630" s="346">
        <v>2081002</v>
      </c>
      <c r="B630" s="346" t="s">
        <v>579</v>
      </c>
      <c r="C630" s="345">
        <v>1633</v>
      </c>
    </row>
    <row r="631" customHeight="1" spans="1:3">
      <c r="A631" s="346">
        <v>2081003</v>
      </c>
      <c r="B631" s="346" t="s">
        <v>580</v>
      </c>
      <c r="C631" s="345">
        <v>0</v>
      </c>
    </row>
    <row r="632" customHeight="1" spans="1:3">
      <c r="A632" s="346">
        <v>2081004</v>
      </c>
      <c r="B632" s="346" t="s">
        <v>581</v>
      </c>
      <c r="C632" s="345">
        <v>375</v>
      </c>
    </row>
    <row r="633" customHeight="1" spans="1:3">
      <c r="A633" s="346">
        <v>2081005</v>
      </c>
      <c r="B633" s="346" t="s">
        <v>582</v>
      </c>
      <c r="C633" s="345">
        <v>324</v>
      </c>
    </row>
    <row r="634" customHeight="1" spans="1:3">
      <c r="A634" s="346">
        <v>2081006</v>
      </c>
      <c r="B634" s="346" t="s">
        <v>583</v>
      </c>
      <c r="C634" s="345">
        <v>2217</v>
      </c>
    </row>
    <row r="635" customHeight="1" spans="1:3">
      <c r="A635" s="346">
        <v>2081099</v>
      </c>
      <c r="B635" s="346" t="s">
        <v>584</v>
      </c>
      <c r="C635" s="345">
        <v>0</v>
      </c>
    </row>
    <row r="636" customHeight="1" spans="1:3">
      <c r="A636" s="343">
        <v>20811</v>
      </c>
      <c r="B636" s="343" t="s">
        <v>585</v>
      </c>
      <c r="C636" s="345">
        <v>3372</v>
      </c>
    </row>
    <row r="637" customHeight="1" spans="1:3">
      <c r="A637" s="346">
        <v>2081101</v>
      </c>
      <c r="B637" s="346" t="s">
        <v>149</v>
      </c>
      <c r="C637" s="345">
        <v>115</v>
      </c>
    </row>
    <row r="638" customHeight="1" spans="1:3">
      <c r="A638" s="346">
        <v>2081102</v>
      </c>
      <c r="B638" s="346" t="s">
        <v>150</v>
      </c>
      <c r="C638" s="345">
        <v>4</v>
      </c>
    </row>
    <row r="639" customHeight="1" spans="1:3">
      <c r="A639" s="346">
        <v>2081103</v>
      </c>
      <c r="B639" s="346" t="s">
        <v>151</v>
      </c>
      <c r="C639" s="345">
        <v>0</v>
      </c>
    </row>
    <row r="640" customHeight="1" spans="1:3">
      <c r="A640" s="346">
        <v>2081104</v>
      </c>
      <c r="B640" s="346" t="s">
        <v>586</v>
      </c>
      <c r="C640" s="345">
        <v>334</v>
      </c>
    </row>
    <row r="641" customHeight="1" spans="1:3">
      <c r="A641" s="346">
        <v>2081105</v>
      </c>
      <c r="B641" s="346" t="s">
        <v>587</v>
      </c>
      <c r="C641" s="345">
        <v>420</v>
      </c>
    </row>
    <row r="642" customHeight="1" spans="1:3">
      <c r="A642" s="346">
        <v>2081106</v>
      </c>
      <c r="B642" s="346" t="s">
        <v>588</v>
      </c>
      <c r="C642" s="345">
        <v>0</v>
      </c>
    </row>
    <row r="643" customHeight="1" spans="1:3">
      <c r="A643" s="346">
        <v>2081107</v>
      </c>
      <c r="B643" s="346" t="s">
        <v>589</v>
      </c>
      <c r="C643" s="345">
        <v>1986</v>
      </c>
    </row>
    <row r="644" customHeight="1" spans="1:3">
      <c r="A644" s="346">
        <v>2081199</v>
      </c>
      <c r="B644" s="346" t="s">
        <v>590</v>
      </c>
      <c r="C644" s="345">
        <v>513</v>
      </c>
    </row>
    <row r="645" customHeight="1" spans="1:3">
      <c r="A645" s="343">
        <v>20816</v>
      </c>
      <c r="B645" s="343" t="s">
        <v>591</v>
      </c>
      <c r="C645" s="345">
        <v>545</v>
      </c>
    </row>
    <row r="646" customHeight="1" spans="1:3">
      <c r="A646" s="346">
        <v>2081601</v>
      </c>
      <c r="B646" s="346" t="s">
        <v>149</v>
      </c>
      <c r="C646" s="345">
        <v>0</v>
      </c>
    </row>
    <row r="647" customHeight="1" spans="1:3">
      <c r="A647" s="346">
        <v>2081602</v>
      </c>
      <c r="B647" s="346" t="s">
        <v>150</v>
      </c>
      <c r="C647" s="345">
        <v>0</v>
      </c>
    </row>
    <row r="648" customHeight="1" spans="1:3">
      <c r="A648" s="346">
        <v>2081603</v>
      </c>
      <c r="B648" s="346" t="s">
        <v>151</v>
      </c>
      <c r="C648" s="345">
        <v>0</v>
      </c>
    </row>
    <row r="649" customHeight="1" spans="1:3">
      <c r="A649" s="346">
        <v>2081699</v>
      </c>
      <c r="B649" s="346" t="s">
        <v>592</v>
      </c>
      <c r="C649" s="345">
        <v>545</v>
      </c>
    </row>
    <row r="650" customHeight="1" spans="1:3">
      <c r="A650" s="343">
        <v>20819</v>
      </c>
      <c r="B650" s="343" t="s">
        <v>593</v>
      </c>
      <c r="C650" s="345">
        <v>20644</v>
      </c>
    </row>
    <row r="651" customHeight="1" spans="1:3">
      <c r="A651" s="346">
        <v>2081901</v>
      </c>
      <c r="B651" s="346" t="s">
        <v>594</v>
      </c>
      <c r="C651" s="345">
        <v>8798</v>
      </c>
    </row>
    <row r="652" customHeight="1" spans="1:3">
      <c r="A652" s="346">
        <v>2081902</v>
      </c>
      <c r="B652" s="346" t="s">
        <v>595</v>
      </c>
      <c r="C652" s="345">
        <v>11846</v>
      </c>
    </row>
    <row r="653" customHeight="1" spans="1:3">
      <c r="A653" s="343">
        <v>20820</v>
      </c>
      <c r="B653" s="343" t="s">
        <v>596</v>
      </c>
      <c r="C653" s="345">
        <v>2022</v>
      </c>
    </row>
    <row r="654" customHeight="1" spans="1:3">
      <c r="A654" s="346">
        <v>2082001</v>
      </c>
      <c r="B654" s="346" t="s">
        <v>597</v>
      </c>
      <c r="C654" s="345">
        <v>1440</v>
      </c>
    </row>
    <row r="655" customHeight="1" spans="1:3">
      <c r="A655" s="346">
        <v>2082002</v>
      </c>
      <c r="B655" s="346" t="s">
        <v>598</v>
      </c>
      <c r="C655" s="345">
        <v>582</v>
      </c>
    </row>
    <row r="656" customHeight="1" spans="1:3">
      <c r="A656" s="343">
        <v>20821</v>
      </c>
      <c r="B656" s="343" t="s">
        <v>599</v>
      </c>
      <c r="C656" s="345">
        <v>2790</v>
      </c>
    </row>
    <row r="657" customHeight="1" spans="1:3">
      <c r="A657" s="346">
        <v>2082101</v>
      </c>
      <c r="B657" s="346" t="s">
        <v>600</v>
      </c>
      <c r="C657" s="345">
        <v>1993</v>
      </c>
    </row>
    <row r="658" customHeight="1" spans="1:3">
      <c r="A658" s="346">
        <v>2082102</v>
      </c>
      <c r="B658" s="346" t="s">
        <v>601</v>
      </c>
      <c r="C658" s="345">
        <v>797</v>
      </c>
    </row>
    <row r="659" customHeight="1" spans="1:3">
      <c r="A659" s="343">
        <v>20824</v>
      </c>
      <c r="B659" s="343" t="s">
        <v>602</v>
      </c>
      <c r="C659" s="345">
        <v>0</v>
      </c>
    </row>
    <row r="660" customHeight="1" spans="1:3">
      <c r="A660" s="346">
        <v>2082401</v>
      </c>
      <c r="B660" s="346" t="s">
        <v>603</v>
      </c>
      <c r="C660" s="345">
        <v>0</v>
      </c>
    </row>
    <row r="661" customHeight="1" spans="1:3">
      <c r="A661" s="346">
        <v>2082402</v>
      </c>
      <c r="B661" s="346" t="s">
        <v>604</v>
      </c>
      <c r="C661" s="345">
        <v>0</v>
      </c>
    </row>
    <row r="662" customHeight="1" spans="1:3">
      <c r="A662" s="343">
        <v>20825</v>
      </c>
      <c r="B662" s="343" t="s">
        <v>605</v>
      </c>
      <c r="C662" s="345">
        <v>284</v>
      </c>
    </row>
    <row r="663" customHeight="1" spans="1:3">
      <c r="A663" s="346">
        <v>2082501</v>
      </c>
      <c r="B663" s="346" t="s">
        <v>606</v>
      </c>
      <c r="C663" s="345">
        <v>162</v>
      </c>
    </row>
    <row r="664" customHeight="1" spans="1:3">
      <c r="A664" s="346">
        <v>2082502</v>
      </c>
      <c r="B664" s="346" t="s">
        <v>607</v>
      </c>
      <c r="C664" s="345">
        <v>122</v>
      </c>
    </row>
    <row r="665" customHeight="1" spans="1:3">
      <c r="A665" s="343">
        <v>20826</v>
      </c>
      <c r="B665" s="343" t="s">
        <v>608</v>
      </c>
      <c r="C665" s="345">
        <v>8</v>
      </c>
    </row>
    <row r="666" customHeight="1" spans="1:3">
      <c r="A666" s="346">
        <v>2082601</v>
      </c>
      <c r="B666" s="346" t="s">
        <v>609</v>
      </c>
      <c r="C666" s="345">
        <v>0</v>
      </c>
    </row>
    <row r="667" customHeight="1" spans="1:3">
      <c r="A667" s="346">
        <v>2082602</v>
      </c>
      <c r="B667" s="346" t="s">
        <v>610</v>
      </c>
      <c r="C667" s="345">
        <v>0</v>
      </c>
    </row>
    <row r="668" customHeight="1" spans="1:3">
      <c r="A668" s="346">
        <v>2082699</v>
      </c>
      <c r="B668" s="346" t="s">
        <v>611</v>
      </c>
      <c r="C668" s="345">
        <v>8</v>
      </c>
    </row>
    <row r="669" customHeight="1" spans="1:3">
      <c r="A669" s="343">
        <v>20827</v>
      </c>
      <c r="B669" s="343" t="s">
        <v>612</v>
      </c>
      <c r="C669" s="345">
        <v>0</v>
      </c>
    </row>
    <row r="670" customHeight="1" spans="1:3">
      <c r="A670" s="346">
        <v>2082701</v>
      </c>
      <c r="B670" s="346" t="s">
        <v>613</v>
      </c>
      <c r="C670" s="345">
        <v>0</v>
      </c>
    </row>
    <row r="671" customHeight="1" spans="1:3">
      <c r="A671" s="346">
        <v>2082702</v>
      </c>
      <c r="B671" s="346" t="s">
        <v>614</v>
      </c>
      <c r="C671" s="345">
        <v>0</v>
      </c>
    </row>
    <row r="672" customHeight="1" spans="1:3">
      <c r="A672" s="346">
        <v>2082703</v>
      </c>
      <c r="B672" s="346" t="s">
        <v>615</v>
      </c>
      <c r="C672" s="345">
        <v>0</v>
      </c>
    </row>
    <row r="673" customHeight="1" spans="1:3">
      <c r="A673" s="346">
        <v>2082799</v>
      </c>
      <c r="B673" s="346" t="s">
        <v>616</v>
      </c>
      <c r="C673" s="345">
        <v>0</v>
      </c>
    </row>
    <row r="674" customHeight="1" spans="1:3">
      <c r="A674" s="343">
        <v>20828</v>
      </c>
      <c r="B674" s="343" t="s">
        <v>617</v>
      </c>
      <c r="C674" s="345">
        <v>379</v>
      </c>
    </row>
    <row r="675" customHeight="1" spans="1:3">
      <c r="A675" s="346">
        <v>2082801</v>
      </c>
      <c r="B675" s="346" t="s">
        <v>149</v>
      </c>
      <c r="C675" s="345">
        <v>132</v>
      </c>
    </row>
    <row r="676" customHeight="1" spans="1:3">
      <c r="A676" s="346">
        <v>2082802</v>
      </c>
      <c r="B676" s="346" t="s">
        <v>150</v>
      </c>
      <c r="C676" s="345">
        <v>33</v>
      </c>
    </row>
    <row r="677" customHeight="1" spans="1:3">
      <c r="A677" s="346">
        <v>2082803</v>
      </c>
      <c r="B677" s="346" t="s">
        <v>151</v>
      </c>
      <c r="C677" s="345">
        <v>0</v>
      </c>
    </row>
    <row r="678" customHeight="1" spans="1:3">
      <c r="A678" s="346">
        <v>2082804</v>
      </c>
      <c r="B678" s="346" t="s">
        <v>618</v>
      </c>
      <c r="C678" s="345">
        <v>24</v>
      </c>
    </row>
    <row r="679" customHeight="1" spans="1:3">
      <c r="A679" s="346">
        <v>2082805</v>
      </c>
      <c r="B679" s="346" t="s">
        <v>619</v>
      </c>
      <c r="C679" s="345">
        <v>0</v>
      </c>
    </row>
    <row r="680" customHeight="1" spans="1:3">
      <c r="A680" s="346">
        <v>2082850</v>
      </c>
      <c r="B680" s="346" t="s">
        <v>158</v>
      </c>
      <c r="C680" s="345">
        <v>78</v>
      </c>
    </row>
    <row r="681" customHeight="1" spans="1:3">
      <c r="A681" s="346">
        <v>2082899</v>
      </c>
      <c r="B681" s="346" t="s">
        <v>620</v>
      </c>
      <c r="C681" s="345">
        <v>112</v>
      </c>
    </row>
    <row r="682" customHeight="1" spans="1:3">
      <c r="A682" s="343">
        <v>20830</v>
      </c>
      <c r="B682" s="343" t="s">
        <v>621</v>
      </c>
      <c r="C682" s="345">
        <v>0</v>
      </c>
    </row>
    <row r="683" customHeight="1" spans="1:3">
      <c r="A683" s="346">
        <v>2083001</v>
      </c>
      <c r="B683" s="346" t="s">
        <v>622</v>
      </c>
      <c r="C683" s="345">
        <v>0</v>
      </c>
    </row>
    <row r="684" customHeight="1" spans="1:3">
      <c r="A684" s="346">
        <v>2083099</v>
      </c>
      <c r="B684" s="346" t="s">
        <v>623</v>
      </c>
      <c r="C684" s="345">
        <v>0</v>
      </c>
    </row>
    <row r="685" customHeight="1" spans="1:3">
      <c r="A685" s="343">
        <v>20899</v>
      </c>
      <c r="B685" s="343" t="s">
        <v>624</v>
      </c>
      <c r="C685" s="345">
        <v>2669</v>
      </c>
    </row>
    <row r="686" customHeight="1" spans="1:3">
      <c r="A686" s="346">
        <v>2089901</v>
      </c>
      <c r="B686" s="346" t="s">
        <v>625</v>
      </c>
      <c r="C686" s="345">
        <v>2669</v>
      </c>
    </row>
    <row r="687" customHeight="1" spans="1:3">
      <c r="A687" s="343">
        <v>210</v>
      </c>
      <c r="B687" s="343" t="s">
        <v>40</v>
      </c>
      <c r="C687" s="345">
        <v>163425</v>
      </c>
    </row>
    <row r="688" customHeight="1" spans="1:3">
      <c r="A688" s="343">
        <v>21001</v>
      </c>
      <c r="B688" s="343" t="s">
        <v>626</v>
      </c>
      <c r="C688" s="345">
        <v>1613</v>
      </c>
    </row>
    <row r="689" customHeight="1" spans="1:3">
      <c r="A689" s="346">
        <v>2100101</v>
      </c>
      <c r="B689" s="346" t="s">
        <v>149</v>
      </c>
      <c r="C689" s="345">
        <v>1208</v>
      </c>
    </row>
    <row r="690" customHeight="1" spans="1:3">
      <c r="A690" s="346">
        <v>2100102</v>
      </c>
      <c r="B690" s="346" t="s">
        <v>150</v>
      </c>
      <c r="C690" s="345">
        <v>126</v>
      </c>
    </row>
    <row r="691" customHeight="1" spans="1:3">
      <c r="A691" s="346">
        <v>2100103</v>
      </c>
      <c r="B691" s="346" t="s">
        <v>151</v>
      </c>
      <c r="C691" s="345">
        <v>0</v>
      </c>
    </row>
    <row r="692" customHeight="1" spans="1:3">
      <c r="A692" s="346">
        <v>2100199</v>
      </c>
      <c r="B692" s="346" t="s">
        <v>627</v>
      </c>
      <c r="C692" s="345">
        <v>279</v>
      </c>
    </row>
    <row r="693" customHeight="1" spans="1:3">
      <c r="A693" s="343">
        <v>21002</v>
      </c>
      <c r="B693" s="343" t="s">
        <v>628</v>
      </c>
      <c r="C693" s="345">
        <v>6960</v>
      </c>
    </row>
    <row r="694" customHeight="1" spans="1:3">
      <c r="A694" s="346">
        <v>2100201</v>
      </c>
      <c r="B694" s="346" t="s">
        <v>629</v>
      </c>
      <c r="C694" s="345">
        <v>3608</v>
      </c>
    </row>
    <row r="695" customHeight="1" spans="1:3">
      <c r="A695" s="346">
        <v>2100202</v>
      </c>
      <c r="B695" s="346" t="s">
        <v>630</v>
      </c>
      <c r="C695" s="345">
        <v>3207</v>
      </c>
    </row>
    <row r="696" customHeight="1" spans="1:3">
      <c r="A696" s="346">
        <v>2100203</v>
      </c>
      <c r="B696" s="346" t="s">
        <v>631</v>
      </c>
      <c r="C696" s="345">
        <v>0</v>
      </c>
    </row>
    <row r="697" customHeight="1" spans="1:3">
      <c r="A697" s="346">
        <v>2100204</v>
      </c>
      <c r="B697" s="346" t="s">
        <v>632</v>
      </c>
      <c r="C697" s="345">
        <v>0</v>
      </c>
    </row>
    <row r="698" customHeight="1" spans="1:3">
      <c r="A698" s="346">
        <v>2100205</v>
      </c>
      <c r="B698" s="346" t="s">
        <v>633</v>
      </c>
      <c r="C698" s="345">
        <v>0</v>
      </c>
    </row>
    <row r="699" customHeight="1" spans="1:3">
      <c r="A699" s="346">
        <v>2100206</v>
      </c>
      <c r="B699" s="346" t="s">
        <v>634</v>
      </c>
      <c r="C699" s="345">
        <v>145</v>
      </c>
    </row>
    <row r="700" customHeight="1" spans="1:3">
      <c r="A700" s="346">
        <v>2100207</v>
      </c>
      <c r="B700" s="346" t="s">
        <v>635</v>
      </c>
      <c r="C700" s="345">
        <v>0</v>
      </c>
    </row>
    <row r="701" customHeight="1" spans="1:3">
      <c r="A701" s="346">
        <v>2100208</v>
      </c>
      <c r="B701" s="346" t="s">
        <v>636</v>
      </c>
      <c r="C701" s="345">
        <v>0</v>
      </c>
    </row>
    <row r="702" customHeight="1" spans="1:3">
      <c r="A702" s="346">
        <v>2100209</v>
      </c>
      <c r="B702" s="346" t="s">
        <v>637</v>
      </c>
      <c r="C702" s="345">
        <v>0</v>
      </c>
    </row>
    <row r="703" customHeight="1" spans="1:3">
      <c r="A703" s="346">
        <v>2100210</v>
      </c>
      <c r="B703" s="346" t="s">
        <v>638</v>
      </c>
      <c r="C703" s="345">
        <v>0</v>
      </c>
    </row>
    <row r="704" customHeight="1" spans="1:3">
      <c r="A704" s="346">
        <v>2100211</v>
      </c>
      <c r="B704" s="346" t="s">
        <v>639</v>
      </c>
      <c r="C704" s="345">
        <v>0</v>
      </c>
    </row>
    <row r="705" customHeight="1" spans="1:3">
      <c r="A705" s="346">
        <v>2100212</v>
      </c>
      <c r="B705" s="346" t="s">
        <v>640</v>
      </c>
      <c r="C705" s="345">
        <v>0</v>
      </c>
    </row>
    <row r="706" customHeight="1" spans="1:3">
      <c r="A706" s="346">
        <v>2100299</v>
      </c>
      <c r="B706" s="346" t="s">
        <v>641</v>
      </c>
      <c r="C706" s="345">
        <v>0</v>
      </c>
    </row>
    <row r="707" customHeight="1" spans="1:3">
      <c r="A707" s="343">
        <v>21003</v>
      </c>
      <c r="B707" s="343" t="s">
        <v>642</v>
      </c>
      <c r="C707" s="345">
        <v>21334</v>
      </c>
    </row>
    <row r="708" customHeight="1" spans="1:3">
      <c r="A708" s="346">
        <v>2100301</v>
      </c>
      <c r="B708" s="346" t="s">
        <v>643</v>
      </c>
      <c r="C708" s="345">
        <v>6210</v>
      </c>
    </row>
    <row r="709" customHeight="1" spans="1:3">
      <c r="A709" s="346">
        <v>2100302</v>
      </c>
      <c r="B709" s="346" t="s">
        <v>644</v>
      </c>
      <c r="C709" s="345">
        <v>13665</v>
      </c>
    </row>
    <row r="710" customHeight="1" spans="1:3">
      <c r="A710" s="346">
        <v>2100399</v>
      </c>
      <c r="B710" s="346" t="s">
        <v>645</v>
      </c>
      <c r="C710" s="345">
        <v>1459</v>
      </c>
    </row>
    <row r="711" customHeight="1" spans="1:3">
      <c r="A711" s="343">
        <v>21004</v>
      </c>
      <c r="B711" s="343" t="s">
        <v>646</v>
      </c>
      <c r="C711" s="345">
        <v>25729</v>
      </c>
    </row>
    <row r="712" customHeight="1" spans="1:3">
      <c r="A712" s="346">
        <v>2100401</v>
      </c>
      <c r="B712" s="346" t="s">
        <v>647</v>
      </c>
      <c r="C712" s="345">
        <v>1805</v>
      </c>
    </row>
    <row r="713" customHeight="1" spans="1:3">
      <c r="A713" s="346">
        <v>2100402</v>
      </c>
      <c r="B713" s="346" t="s">
        <v>648</v>
      </c>
      <c r="C713" s="345">
        <v>50</v>
      </c>
    </row>
    <row r="714" customHeight="1" spans="1:3">
      <c r="A714" s="346">
        <v>2100403</v>
      </c>
      <c r="B714" s="346" t="s">
        <v>649</v>
      </c>
      <c r="C714" s="345">
        <v>77</v>
      </c>
    </row>
    <row r="715" customHeight="1" spans="1:3">
      <c r="A715" s="346">
        <v>2100404</v>
      </c>
      <c r="B715" s="346" t="s">
        <v>650</v>
      </c>
      <c r="C715" s="345">
        <v>0</v>
      </c>
    </row>
    <row r="716" customHeight="1" spans="1:3">
      <c r="A716" s="346">
        <v>2100405</v>
      </c>
      <c r="B716" s="346" t="s">
        <v>651</v>
      </c>
      <c r="C716" s="345">
        <v>100</v>
      </c>
    </row>
    <row r="717" customHeight="1" spans="1:3">
      <c r="A717" s="346">
        <v>2100406</v>
      </c>
      <c r="B717" s="346" t="s">
        <v>652</v>
      </c>
      <c r="C717" s="345">
        <v>1283</v>
      </c>
    </row>
    <row r="718" customHeight="1" spans="1:3">
      <c r="A718" s="346">
        <v>2100407</v>
      </c>
      <c r="B718" s="346" t="s">
        <v>653</v>
      </c>
      <c r="C718" s="345">
        <v>244</v>
      </c>
    </row>
    <row r="719" customHeight="1" spans="1:3">
      <c r="A719" s="346">
        <v>2100408</v>
      </c>
      <c r="B719" s="346" t="s">
        <v>654</v>
      </c>
      <c r="C719" s="345">
        <v>10317</v>
      </c>
    </row>
    <row r="720" customHeight="1" spans="1:3">
      <c r="A720" s="346">
        <v>2100409</v>
      </c>
      <c r="B720" s="346" t="s">
        <v>655</v>
      </c>
      <c r="C720" s="345">
        <v>2618</v>
      </c>
    </row>
    <row r="721" customHeight="1" spans="1:3">
      <c r="A721" s="346">
        <v>2100410</v>
      </c>
      <c r="B721" s="346" t="s">
        <v>656</v>
      </c>
      <c r="C721" s="345">
        <v>7700</v>
      </c>
    </row>
    <row r="722" customHeight="1" spans="1:3">
      <c r="A722" s="346">
        <v>2100499</v>
      </c>
      <c r="B722" s="346" t="s">
        <v>657</v>
      </c>
      <c r="C722" s="345">
        <v>1535</v>
      </c>
    </row>
    <row r="723" customHeight="1" spans="1:3">
      <c r="A723" s="343">
        <v>21006</v>
      </c>
      <c r="B723" s="343" t="s">
        <v>658</v>
      </c>
      <c r="C723" s="345">
        <v>205</v>
      </c>
    </row>
    <row r="724" customHeight="1" spans="1:3">
      <c r="A724" s="346">
        <v>2100601</v>
      </c>
      <c r="B724" s="346" t="s">
        <v>659</v>
      </c>
      <c r="C724" s="345">
        <v>205</v>
      </c>
    </row>
    <row r="725" customHeight="1" spans="1:3">
      <c r="A725" s="346">
        <v>2100699</v>
      </c>
      <c r="B725" s="346" t="s">
        <v>660</v>
      </c>
      <c r="C725" s="345">
        <v>0</v>
      </c>
    </row>
    <row r="726" customHeight="1" spans="1:3">
      <c r="A726" s="343">
        <v>21007</v>
      </c>
      <c r="B726" s="343" t="s">
        <v>661</v>
      </c>
      <c r="C726" s="345">
        <v>12320</v>
      </c>
    </row>
    <row r="727" customHeight="1" spans="1:3">
      <c r="A727" s="346">
        <v>2100716</v>
      </c>
      <c r="B727" s="346" t="s">
        <v>662</v>
      </c>
      <c r="C727" s="345">
        <v>0</v>
      </c>
    </row>
    <row r="728" customHeight="1" spans="1:3">
      <c r="A728" s="346">
        <v>2100717</v>
      </c>
      <c r="B728" s="346" t="s">
        <v>663</v>
      </c>
      <c r="C728" s="345">
        <v>10859</v>
      </c>
    </row>
    <row r="729" customHeight="1" spans="1:3">
      <c r="A729" s="346">
        <v>2100799</v>
      </c>
      <c r="B729" s="346" t="s">
        <v>664</v>
      </c>
      <c r="C729" s="345">
        <v>1461</v>
      </c>
    </row>
    <row r="730" customHeight="1" spans="1:3">
      <c r="A730" s="343">
        <v>21011</v>
      </c>
      <c r="B730" s="343" t="s">
        <v>665</v>
      </c>
      <c r="C730" s="345">
        <v>20261</v>
      </c>
    </row>
    <row r="731" customHeight="1" spans="1:3">
      <c r="A731" s="346">
        <v>2101101</v>
      </c>
      <c r="B731" s="346" t="s">
        <v>666</v>
      </c>
      <c r="C731" s="345">
        <v>3815</v>
      </c>
    </row>
    <row r="732" customHeight="1" spans="1:3">
      <c r="A732" s="346">
        <v>2101102</v>
      </c>
      <c r="B732" s="346" t="s">
        <v>667</v>
      </c>
      <c r="C732" s="345">
        <v>15330</v>
      </c>
    </row>
    <row r="733" customHeight="1" spans="1:3">
      <c r="A733" s="346">
        <v>2101103</v>
      </c>
      <c r="B733" s="346" t="s">
        <v>668</v>
      </c>
      <c r="C733" s="345">
        <v>1073</v>
      </c>
    </row>
    <row r="734" customHeight="1" spans="1:3">
      <c r="A734" s="346">
        <v>2101199</v>
      </c>
      <c r="B734" s="346" t="s">
        <v>669</v>
      </c>
      <c r="C734" s="345">
        <v>43</v>
      </c>
    </row>
    <row r="735" customHeight="1" spans="1:3">
      <c r="A735" s="343">
        <v>21012</v>
      </c>
      <c r="B735" s="343" t="s">
        <v>670</v>
      </c>
      <c r="C735" s="345">
        <v>63126</v>
      </c>
    </row>
    <row r="736" customHeight="1" spans="1:3">
      <c r="A736" s="346">
        <v>2101201</v>
      </c>
      <c r="B736" s="346" t="s">
        <v>671</v>
      </c>
      <c r="C736" s="345">
        <v>0</v>
      </c>
    </row>
    <row r="737" customHeight="1" spans="1:3">
      <c r="A737" s="346">
        <v>2101202</v>
      </c>
      <c r="B737" s="346" t="s">
        <v>672</v>
      </c>
      <c r="C737" s="345">
        <v>63126</v>
      </c>
    </row>
    <row r="738" customHeight="1" spans="1:3">
      <c r="A738" s="346">
        <v>2101299</v>
      </c>
      <c r="B738" s="346" t="s">
        <v>673</v>
      </c>
      <c r="C738" s="345">
        <v>0</v>
      </c>
    </row>
    <row r="739" customHeight="1" spans="1:3">
      <c r="A739" s="343">
        <v>21013</v>
      </c>
      <c r="B739" s="343" t="s">
        <v>674</v>
      </c>
      <c r="C739" s="345">
        <v>6952</v>
      </c>
    </row>
    <row r="740" customHeight="1" spans="1:3">
      <c r="A740" s="346">
        <v>2101301</v>
      </c>
      <c r="B740" s="346" t="s">
        <v>675</v>
      </c>
      <c r="C740" s="345">
        <v>6770</v>
      </c>
    </row>
    <row r="741" customHeight="1" spans="1:3">
      <c r="A741" s="346">
        <v>2101302</v>
      </c>
      <c r="B741" s="346" t="s">
        <v>676</v>
      </c>
      <c r="C741" s="345">
        <v>0</v>
      </c>
    </row>
    <row r="742" customHeight="1" spans="1:3">
      <c r="A742" s="346">
        <v>2101399</v>
      </c>
      <c r="B742" s="346" t="s">
        <v>677</v>
      </c>
      <c r="C742" s="345">
        <v>182</v>
      </c>
    </row>
    <row r="743" customHeight="1" spans="1:3">
      <c r="A743" s="343">
        <v>21014</v>
      </c>
      <c r="B743" s="343" t="s">
        <v>678</v>
      </c>
      <c r="C743" s="345">
        <v>701</v>
      </c>
    </row>
    <row r="744" customHeight="1" spans="1:3">
      <c r="A744" s="346">
        <v>2101401</v>
      </c>
      <c r="B744" s="346" t="s">
        <v>679</v>
      </c>
      <c r="C744" s="345">
        <v>701</v>
      </c>
    </row>
    <row r="745" customHeight="1" spans="1:3">
      <c r="A745" s="346">
        <v>2101499</v>
      </c>
      <c r="B745" s="346" t="s">
        <v>680</v>
      </c>
      <c r="C745" s="345">
        <v>0</v>
      </c>
    </row>
    <row r="746" customHeight="1" spans="1:3">
      <c r="A746" s="343">
        <v>21015</v>
      </c>
      <c r="B746" s="343" t="s">
        <v>681</v>
      </c>
      <c r="C746" s="345">
        <v>1186</v>
      </c>
    </row>
    <row r="747" customHeight="1" spans="1:3">
      <c r="A747" s="346">
        <v>2101501</v>
      </c>
      <c r="B747" s="346" t="s">
        <v>149</v>
      </c>
      <c r="C747" s="345">
        <v>716</v>
      </c>
    </row>
    <row r="748" customHeight="1" spans="1:3">
      <c r="A748" s="346">
        <v>2101502</v>
      </c>
      <c r="B748" s="346" t="s">
        <v>150</v>
      </c>
      <c r="C748" s="345">
        <v>77</v>
      </c>
    </row>
    <row r="749" customHeight="1" spans="1:3">
      <c r="A749" s="346">
        <v>2101503</v>
      </c>
      <c r="B749" s="346" t="s">
        <v>151</v>
      </c>
      <c r="C749" s="345">
        <v>0</v>
      </c>
    </row>
    <row r="750" customHeight="1" spans="1:3">
      <c r="A750" s="346">
        <v>2101504</v>
      </c>
      <c r="B750" s="346" t="s">
        <v>190</v>
      </c>
      <c r="C750" s="345">
        <v>0</v>
      </c>
    </row>
    <row r="751" customHeight="1" spans="1:3">
      <c r="A751" s="346">
        <v>2101505</v>
      </c>
      <c r="B751" s="346" t="s">
        <v>682</v>
      </c>
      <c r="C751" s="345">
        <v>32</v>
      </c>
    </row>
    <row r="752" customHeight="1" spans="1:3">
      <c r="A752" s="346">
        <v>2101506</v>
      </c>
      <c r="B752" s="346" t="s">
        <v>683</v>
      </c>
      <c r="C752" s="345">
        <v>107</v>
      </c>
    </row>
    <row r="753" customHeight="1" spans="1:3">
      <c r="A753" s="346">
        <v>2101550</v>
      </c>
      <c r="B753" s="346" t="s">
        <v>158</v>
      </c>
      <c r="C753" s="345">
        <v>0</v>
      </c>
    </row>
    <row r="754" customHeight="1" spans="1:3">
      <c r="A754" s="346">
        <v>2101599</v>
      </c>
      <c r="B754" s="346" t="s">
        <v>684</v>
      </c>
      <c r="C754" s="345">
        <v>254</v>
      </c>
    </row>
    <row r="755" customHeight="1" spans="1:3">
      <c r="A755" s="343">
        <v>21016</v>
      </c>
      <c r="B755" s="343" t="s">
        <v>685</v>
      </c>
      <c r="C755" s="345">
        <v>0</v>
      </c>
    </row>
    <row r="756" customHeight="1" spans="1:3">
      <c r="A756" s="346">
        <v>2101601</v>
      </c>
      <c r="B756" s="346" t="s">
        <v>686</v>
      </c>
      <c r="C756" s="345">
        <v>0</v>
      </c>
    </row>
    <row r="757" customHeight="1" spans="1:3">
      <c r="A757" s="343">
        <v>21099</v>
      </c>
      <c r="B757" s="343" t="s">
        <v>687</v>
      </c>
      <c r="C757" s="345">
        <v>3038</v>
      </c>
    </row>
    <row r="758" customHeight="1" spans="1:3">
      <c r="A758" s="346">
        <v>2109901</v>
      </c>
      <c r="B758" s="346" t="s">
        <v>688</v>
      </c>
      <c r="C758" s="345">
        <v>3038</v>
      </c>
    </row>
    <row r="759" customHeight="1" spans="1:3">
      <c r="A759" s="343">
        <v>211</v>
      </c>
      <c r="B759" s="343" t="s">
        <v>41</v>
      </c>
      <c r="C759" s="345">
        <v>47242</v>
      </c>
    </row>
    <row r="760" customHeight="1" spans="1:3">
      <c r="A760" s="343">
        <v>21101</v>
      </c>
      <c r="B760" s="343" t="s">
        <v>689</v>
      </c>
      <c r="C760" s="345">
        <v>2350</v>
      </c>
    </row>
    <row r="761" customHeight="1" spans="1:3">
      <c r="A761" s="346">
        <v>2110101</v>
      </c>
      <c r="B761" s="346" t="s">
        <v>149</v>
      </c>
      <c r="C761" s="345">
        <v>737</v>
      </c>
    </row>
    <row r="762" customHeight="1" spans="1:3">
      <c r="A762" s="346">
        <v>2110102</v>
      </c>
      <c r="B762" s="346" t="s">
        <v>150</v>
      </c>
      <c r="C762" s="345">
        <v>1000</v>
      </c>
    </row>
    <row r="763" customHeight="1" spans="1:3">
      <c r="A763" s="346">
        <v>2110103</v>
      </c>
      <c r="B763" s="346" t="s">
        <v>151</v>
      </c>
      <c r="C763" s="345">
        <v>0</v>
      </c>
    </row>
    <row r="764" customHeight="1" spans="1:3">
      <c r="A764" s="346">
        <v>2110104</v>
      </c>
      <c r="B764" s="346" t="s">
        <v>690</v>
      </c>
      <c r="C764" s="345">
        <v>23</v>
      </c>
    </row>
    <row r="765" customHeight="1" spans="1:3">
      <c r="A765" s="346">
        <v>2110105</v>
      </c>
      <c r="B765" s="346" t="s">
        <v>691</v>
      </c>
      <c r="C765" s="345">
        <v>0</v>
      </c>
    </row>
    <row r="766" customHeight="1" spans="1:3">
      <c r="A766" s="346">
        <v>2110106</v>
      </c>
      <c r="B766" s="346" t="s">
        <v>692</v>
      </c>
      <c r="C766" s="345">
        <v>0</v>
      </c>
    </row>
    <row r="767" customHeight="1" spans="1:3">
      <c r="A767" s="346">
        <v>2110107</v>
      </c>
      <c r="B767" s="346" t="s">
        <v>693</v>
      </c>
      <c r="C767" s="345">
        <v>68</v>
      </c>
    </row>
    <row r="768" customHeight="1" spans="1:3">
      <c r="A768" s="346">
        <v>2110108</v>
      </c>
      <c r="B768" s="346" t="s">
        <v>694</v>
      </c>
      <c r="C768" s="345">
        <v>0</v>
      </c>
    </row>
    <row r="769" customHeight="1" spans="1:3">
      <c r="A769" s="346">
        <v>2110199</v>
      </c>
      <c r="B769" s="346" t="s">
        <v>695</v>
      </c>
      <c r="C769" s="345">
        <v>522</v>
      </c>
    </row>
    <row r="770" customHeight="1" spans="1:3">
      <c r="A770" s="343">
        <v>21102</v>
      </c>
      <c r="B770" s="343" t="s">
        <v>696</v>
      </c>
      <c r="C770" s="345">
        <v>77</v>
      </c>
    </row>
    <row r="771" customHeight="1" spans="1:3">
      <c r="A771" s="346">
        <v>2110203</v>
      </c>
      <c r="B771" s="346" t="s">
        <v>697</v>
      </c>
      <c r="C771" s="345">
        <v>13</v>
      </c>
    </row>
    <row r="772" customHeight="1" spans="1:3">
      <c r="A772" s="346">
        <v>2110204</v>
      </c>
      <c r="B772" s="346" t="s">
        <v>698</v>
      </c>
      <c r="C772" s="345">
        <v>3</v>
      </c>
    </row>
    <row r="773" customHeight="1" spans="1:3">
      <c r="A773" s="346">
        <v>2110299</v>
      </c>
      <c r="B773" s="346" t="s">
        <v>699</v>
      </c>
      <c r="C773" s="345">
        <v>61</v>
      </c>
    </row>
    <row r="774" customHeight="1" spans="1:3">
      <c r="A774" s="343">
        <v>21103</v>
      </c>
      <c r="B774" s="343" t="s">
        <v>700</v>
      </c>
      <c r="C774" s="345">
        <v>31506</v>
      </c>
    </row>
    <row r="775" customHeight="1" spans="1:3">
      <c r="A775" s="346">
        <v>2110301</v>
      </c>
      <c r="B775" s="346" t="s">
        <v>701</v>
      </c>
      <c r="C775" s="345">
        <v>611</v>
      </c>
    </row>
    <row r="776" customHeight="1" spans="1:3">
      <c r="A776" s="346">
        <v>2110302</v>
      </c>
      <c r="B776" s="346" t="s">
        <v>702</v>
      </c>
      <c r="C776" s="345">
        <v>24005</v>
      </c>
    </row>
    <row r="777" customHeight="1" spans="1:3">
      <c r="A777" s="346">
        <v>2110303</v>
      </c>
      <c r="B777" s="346" t="s">
        <v>703</v>
      </c>
      <c r="C777" s="345">
        <v>0</v>
      </c>
    </row>
    <row r="778" customHeight="1" spans="1:3">
      <c r="A778" s="346">
        <v>2110304</v>
      </c>
      <c r="B778" s="346" t="s">
        <v>704</v>
      </c>
      <c r="C778" s="345">
        <v>4920</v>
      </c>
    </row>
    <row r="779" customHeight="1" spans="1:3">
      <c r="A779" s="346">
        <v>2110305</v>
      </c>
      <c r="B779" s="346" t="s">
        <v>705</v>
      </c>
      <c r="C779" s="345">
        <v>0</v>
      </c>
    </row>
    <row r="780" customHeight="1" spans="1:3">
      <c r="A780" s="346">
        <v>2110306</v>
      </c>
      <c r="B780" s="346" t="s">
        <v>706</v>
      </c>
      <c r="C780" s="345">
        <v>0</v>
      </c>
    </row>
    <row r="781" customHeight="1" spans="1:3">
      <c r="A781" s="346">
        <v>2110399</v>
      </c>
      <c r="B781" s="346" t="s">
        <v>707</v>
      </c>
      <c r="C781" s="345">
        <v>1970</v>
      </c>
    </row>
    <row r="782" customHeight="1" spans="1:3">
      <c r="A782" s="343">
        <v>21104</v>
      </c>
      <c r="B782" s="343" t="s">
        <v>708</v>
      </c>
      <c r="C782" s="345">
        <v>8311</v>
      </c>
    </row>
    <row r="783" customHeight="1" spans="1:3">
      <c r="A783" s="346">
        <v>2110401</v>
      </c>
      <c r="B783" s="346" t="s">
        <v>709</v>
      </c>
      <c r="C783" s="345">
        <v>0</v>
      </c>
    </row>
    <row r="784" customHeight="1" spans="1:3">
      <c r="A784" s="346">
        <v>2110402</v>
      </c>
      <c r="B784" s="346" t="s">
        <v>710</v>
      </c>
      <c r="C784" s="345">
        <v>8311</v>
      </c>
    </row>
    <row r="785" customHeight="1" spans="1:3">
      <c r="A785" s="346">
        <v>2110404</v>
      </c>
      <c r="B785" s="346" t="s">
        <v>711</v>
      </c>
      <c r="C785" s="345">
        <v>0</v>
      </c>
    </row>
    <row r="786" customHeight="1" spans="1:3">
      <c r="A786" s="346">
        <v>2110499</v>
      </c>
      <c r="B786" s="346" t="s">
        <v>712</v>
      </c>
      <c r="C786" s="345">
        <v>0</v>
      </c>
    </row>
    <row r="787" customHeight="1" spans="1:3">
      <c r="A787" s="343">
        <v>21105</v>
      </c>
      <c r="B787" s="343" t="s">
        <v>713</v>
      </c>
      <c r="C787" s="345">
        <v>33</v>
      </c>
    </row>
    <row r="788" customHeight="1" spans="1:3">
      <c r="A788" s="346">
        <v>2110501</v>
      </c>
      <c r="B788" s="346" t="s">
        <v>714</v>
      </c>
      <c r="C788" s="345">
        <v>0</v>
      </c>
    </row>
    <row r="789" customHeight="1" spans="1:3">
      <c r="A789" s="346">
        <v>2110502</v>
      </c>
      <c r="B789" s="346" t="s">
        <v>715</v>
      </c>
      <c r="C789" s="345">
        <v>13</v>
      </c>
    </row>
    <row r="790" customHeight="1" spans="1:3">
      <c r="A790" s="346">
        <v>2110503</v>
      </c>
      <c r="B790" s="346" t="s">
        <v>716</v>
      </c>
      <c r="C790" s="345">
        <v>20</v>
      </c>
    </row>
    <row r="791" customHeight="1" spans="1:3">
      <c r="A791" s="346">
        <v>2110506</v>
      </c>
      <c r="B791" s="346" t="s">
        <v>717</v>
      </c>
      <c r="C791" s="345">
        <v>0</v>
      </c>
    </row>
    <row r="792" customHeight="1" spans="1:3">
      <c r="A792" s="346">
        <v>2110507</v>
      </c>
      <c r="B792" s="346" t="s">
        <v>718</v>
      </c>
      <c r="C792" s="345">
        <v>0</v>
      </c>
    </row>
    <row r="793" customHeight="1" spans="1:3">
      <c r="A793" s="346">
        <v>2110599</v>
      </c>
      <c r="B793" s="346" t="s">
        <v>719</v>
      </c>
      <c r="C793" s="345">
        <v>0</v>
      </c>
    </row>
    <row r="794" customHeight="1" spans="1:3">
      <c r="A794" s="343">
        <v>21106</v>
      </c>
      <c r="B794" s="343" t="s">
        <v>720</v>
      </c>
      <c r="C794" s="345">
        <v>1843</v>
      </c>
    </row>
    <row r="795" customHeight="1" spans="1:3">
      <c r="A795" s="346">
        <v>2110602</v>
      </c>
      <c r="B795" s="346" t="s">
        <v>721</v>
      </c>
      <c r="C795" s="345">
        <v>1804</v>
      </c>
    </row>
    <row r="796" customHeight="1" spans="1:3">
      <c r="A796" s="346">
        <v>2110603</v>
      </c>
      <c r="B796" s="346" t="s">
        <v>722</v>
      </c>
      <c r="C796" s="345">
        <v>0</v>
      </c>
    </row>
    <row r="797" customHeight="1" spans="1:3">
      <c r="A797" s="346">
        <v>2110604</v>
      </c>
      <c r="B797" s="346" t="s">
        <v>723</v>
      </c>
      <c r="C797" s="345">
        <v>0</v>
      </c>
    </row>
    <row r="798" customHeight="1" spans="1:3">
      <c r="A798" s="346">
        <v>2110605</v>
      </c>
      <c r="B798" s="346" t="s">
        <v>724</v>
      </c>
      <c r="C798" s="345">
        <v>0</v>
      </c>
    </row>
    <row r="799" customHeight="1" spans="1:3">
      <c r="A799" s="346">
        <v>2110699</v>
      </c>
      <c r="B799" s="346" t="s">
        <v>725</v>
      </c>
      <c r="C799" s="345">
        <v>39</v>
      </c>
    </row>
    <row r="800" customHeight="1" spans="1:3">
      <c r="A800" s="343">
        <v>21107</v>
      </c>
      <c r="B800" s="343" t="s">
        <v>726</v>
      </c>
      <c r="C800" s="345">
        <v>0</v>
      </c>
    </row>
    <row r="801" customHeight="1" spans="1:3">
      <c r="A801" s="346">
        <v>2110704</v>
      </c>
      <c r="B801" s="346" t="s">
        <v>727</v>
      </c>
      <c r="C801" s="345">
        <v>0</v>
      </c>
    </row>
    <row r="802" customHeight="1" spans="1:3">
      <c r="A802" s="346">
        <v>2110799</v>
      </c>
      <c r="B802" s="346" t="s">
        <v>728</v>
      </c>
      <c r="C802" s="345">
        <v>0</v>
      </c>
    </row>
    <row r="803" customHeight="1" spans="1:3">
      <c r="A803" s="343">
        <v>21108</v>
      </c>
      <c r="B803" s="343" t="s">
        <v>729</v>
      </c>
      <c r="C803" s="345">
        <v>0</v>
      </c>
    </row>
    <row r="804" customHeight="1" spans="1:3">
      <c r="A804" s="346">
        <v>2110804</v>
      </c>
      <c r="B804" s="346" t="s">
        <v>730</v>
      </c>
      <c r="C804" s="345">
        <v>0</v>
      </c>
    </row>
    <row r="805" customHeight="1" spans="1:3">
      <c r="A805" s="346">
        <v>2110899</v>
      </c>
      <c r="B805" s="346" t="s">
        <v>731</v>
      </c>
      <c r="C805" s="345">
        <v>0</v>
      </c>
    </row>
    <row r="806" customHeight="1" spans="1:3">
      <c r="A806" s="343">
        <v>21109</v>
      </c>
      <c r="B806" s="343" t="s">
        <v>732</v>
      </c>
      <c r="C806" s="345">
        <v>0</v>
      </c>
    </row>
    <row r="807" customHeight="1" spans="1:3">
      <c r="A807" s="346">
        <v>2110901</v>
      </c>
      <c r="B807" s="346" t="s">
        <v>733</v>
      </c>
      <c r="C807" s="345">
        <v>0</v>
      </c>
    </row>
    <row r="808" customHeight="1" spans="1:3">
      <c r="A808" s="343">
        <v>21110</v>
      </c>
      <c r="B808" s="343" t="s">
        <v>734</v>
      </c>
      <c r="C808" s="345">
        <v>1190</v>
      </c>
    </row>
    <row r="809" customHeight="1" spans="1:3">
      <c r="A809" s="346">
        <v>2111001</v>
      </c>
      <c r="B809" s="346" t="s">
        <v>735</v>
      </c>
      <c r="C809" s="345">
        <v>1190</v>
      </c>
    </row>
    <row r="810" customHeight="1" spans="1:3">
      <c r="A810" s="343">
        <v>21111</v>
      </c>
      <c r="B810" s="343" t="s">
        <v>736</v>
      </c>
      <c r="C810" s="345">
        <v>1164</v>
      </c>
    </row>
    <row r="811" customHeight="1" spans="1:3">
      <c r="A811" s="346">
        <v>2111101</v>
      </c>
      <c r="B811" s="346" t="s">
        <v>737</v>
      </c>
      <c r="C811" s="345">
        <v>659</v>
      </c>
    </row>
    <row r="812" customHeight="1" spans="1:3">
      <c r="A812" s="346">
        <v>2111102</v>
      </c>
      <c r="B812" s="346" t="s">
        <v>738</v>
      </c>
      <c r="C812" s="345">
        <v>151</v>
      </c>
    </row>
    <row r="813" customHeight="1" spans="1:3">
      <c r="A813" s="346">
        <v>2111103</v>
      </c>
      <c r="B813" s="346" t="s">
        <v>739</v>
      </c>
      <c r="C813" s="345">
        <v>354</v>
      </c>
    </row>
    <row r="814" customHeight="1" spans="1:3">
      <c r="A814" s="346">
        <v>2111104</v>
      </c>
      <c r="B814" s="346" t="s">
        <v>740</v>
      </c>
      <c r="C814" s="345">
        <v>0</v>
      </c>
    </row>
    <row r="815" customHeight="1" spans="1:3">
      <c r="A815" s="346">
        <v>2111199</v>
      </c>
      <c r="B815" s="346" t="s">
        <v>741</v>
      </c>
      <c r="C815" s="345">
        <v>0</v>
      </c>
    </row>
    <row r="816" customHeight="1" spans="1:3">
      <c r="A816" s="343">
        <v>21112</v>
      </c>
      <c r="B816" s="343" t="s">
        <v>742</v>
      </c>
      <c r="C816" s="345">
        <v>0</v>
      </c>
    </row>
    <row r="817" customHeight="1" spans="1:3">
      <c r="A817" s="346">
        <v>2111201</v>
      </c>
      <c r="B817" s="346" t="s">
        <v>743</v>
      </c>
      <c r="C817" s="345">
        <v>0</v>
      </c>
    </row>
    <row r="818" customHeight="1" spans="1:3">
      <c r="A818" s="343">
        <v>21113</v>
      </c>
      <c r="B818" s="343" t="s">
        <v>744</v>
      </c>
      <c r="C818" s="345">
        <v>0</v>
      </c>
    </row>
    <row r="819" customHeight="1" spans="1:3">
      <c r="A819" s="346">
        <v>2111301</v>
      </c>
      <c r="B819" s="346" t="s">
        <v>745</v>
      </c>
      <c r="C819" s="345">
        <v>0</v>
      </c>
    </row>
    <row r="820" customHeight="1" spans="1:3">
      <c r="A820" s="343">
        <v>21114</v>
      </c>
      <c r="B820" s="343" t="s">
        <v>746</v>
      </c>
      <c r="C820" s="345">
        <v>0</v>
      </c>
    </row>
    <row r="821" customHeight="1" spans="1:3">
      <c r="A821" s="346">
        <v>2111401</v>
      </c>
      <c r="B821" s="346" t="s">
        <v>149</v>
      </c>
      <c r="C821" s="345">
        <v>0</v>
      </c>
    </row>
    <row r="822" customHeight="1" spans="1:3">
      <c r="A822" s="346">
        <v>2111402</v>
      </c>
      <c r="B822" s="346" t="s">
        <v>150</v>
      </c>
      <c r="C822" s="345">
        <v>0</v>
      </c>
    </row>
    <row r="823" customHeight="1" spans="1:3">
      <c r="A823" s="346">
        <v>2111403</v>
      </c>
      <c r="B823" s="346" t="s">
        <v>151</v>
      </c>
      <c r="C823" s="345">
        <v>0</v>
      </c>
    </row>
    <row r="824" customHeight="1" spans="1:3">
      <c r="A824" s="346">
        <v>2111404</v>
      </c>
      <c r="B824" s="346" t="s">
        <v>747</v>
      </c>
      <c r="C824" s="345">
        <v>0</v>
      </c>
    </row>
    <row r="825" customHeight="1" spans="1:3">
      <c r="A825" s="346">
        <v>2111405</v>
      </c>
      <c r="B825" s="346" t="s">
        <v>748</v>
      </c>
      <c r="C825" s="345">
        <v>0</v>
      </c>
    </row>
    <row r="826" customHeight="1" spans="1:3">
      <c r="A826" s="346">
        <v>2111406</v>
      </c>
      <c r="B826" s="346" t="s">
        <v>749</v>
      </c>
      <c r="C826" s="345">
        <v>0</v>
      </c>
    </row>
    <row r="827" customHeight="1" spans="1:3">
      <c r="A827" s="346">
        <v>2111407</v>
      </c>
      <c r="B827" s="346" t="s">
        <v>750</v>
      </c>
      <c r="C827" s="345">
        <v>0</v>
      </c>
    </row>
    <row r="828" customHeight="1" spans="1:3">
      <c r="A828" s="346">
        <v>2111408</v>
      </c>
      <c r="B828" s="346" t="s">
        <v>751</v>
      </c>
      <c r="C828" s="345">
        <v>0</v>
      </c>
    </row>
    <row r="829" customHeight="1" spans="1:3">
      <c r="A829" s="346">
        <v>2111409</v>
      </c>
      <c r="B829" s="346" t="s">
        <v>752</v>
      </c>
      <c r="C829" s="345">
        <v>0</v>
      </c>
    </row>
    <row r="830" customHeight="1" spans="1:3">
      <c r="A830" s="346">
        <v>2111410</v>
      </c>
      <c r="B830" s="346" t="s">
        <v>753</v>
      </c>
      <c r="C830" s="345">
        <v>0</v>
      </c>
    </row>
    <row r="831" customHeight="1" spans="1:3">
      <c r="A831" s="346">
        <v>2111411</v>
      </c>
      <c r="B831" s="346" t="s">
        <v>190</v>
      </c>
      <c r="C831" s="345">
        <v>0</v>
      </c>
    </row>
    <row r="832" customHeight="1" spans="1:3">
      <c r="A832" s="346">
        <v>2111413</v>
      </c>
      <c r="B832" s="346" t="s">
        <v>754</v>
      </c>
      <c r="C832" s="345">
        <v>0</v>
      </c>
    </row>
    <row r="833" customHeight="1" spans="1:3">
      <c r="A833" s="346">
        <v>2111450</v>
      </c>
      <c r="B833" s="346" t="s">
        <v>158</v>
      </c>
      <c r="C833" s="345">
        <v>0</v>
      </c>
    </row>
    <row r="834" customHeight="1" spans="1:3">
      <c r="A834" s="346">
        <v>2111499</v>
      </c>
      <c r="B834" s="346" t="s">
        <v>755</v>
      </c>
      <c r="C834" s="345">
        <v>0</v>
      </c>
    </row>
    <row r="835" customHeight="1" spans="1:3">
      <c r="A835" s="343">
        <v>21199</v>
      </c>
      <c r="B835" s="343" t="s">
        <v>756</v>
      </c>
      <c r="C835" s="345">
        <v>768</v>
      </c>
    </row>
    <row r="836" customHeight="1" spans="1:3">
      <c r="A836" s="346">
        <v>2119901</v>
      </c>
      <c r="B836" s="346" t="s">
        <v>757</v>
      </c>
      <c r="C836" s="345">
        <v>768</v>
      </c>
    </row>
    <row r="837" customHeight="1" spans="1:3">
      <c r="A837" s="343">
        <v>212</v>
      </c>
      <c r="B837" s="343" t="s">
        <v>42</v>
      </c>
      <c r="C837" s="345">
        <v>68902</v>
      </c>
    </row>
    <row r="838" customHeight="1" spans="1:3">
      <c r="A838" s="343">
        <v>21201</v>
      </c>
      <c r="B838" s="343" t="s">
        <v>758</v>
      </c>
      <c r="C838" s="345">
        <v>12866</v>
      </c>
    </row>
    <row r="839" customHeight="1" spans="1:3">
      <c r="A839" s="346">
        <v>2120101</v>
      </c>
      <c r="B839" s="346" t="s">
        <v>149</v>
      </c>
      <c r="C839" s="345">
        <v>2705</v>
      </c>
    </row>
    <row r="840" customHeight="1" spans="1:3">
      <c r="A840" s="346">
        <v>2120102</v>
      </c>
      <c r="B840" s="346" t="s">
        <v>150</v>
      </c>
      <c r="C840" s="345">
        <v>184</v>
      </c>
    </row>
    <row r="841" customHeight="1" spans="1:3">
      <c r="A841" s="346">
        <v>2120103</v>
      </c>
      <c r="B841" s="346" t="s">
        <v>151</v>
      </c>
      <c r="C841" s="345">
        <v>537</v>
      </c>
    </row>
    <row r="842" customHeight="1" spans="1:3">
      <c r="A842" s="346">
        <v>2120104</v>
      </c>
      <c r="B842" s="346" t="s">
        <v>759</v>
      </c>
      <c r="C842" s="345">
        <v>1881</v>
      </c>
    </row>
    <row r="843" customHeight="1" spans="1:3">
      <c r="A843" s="346">
        <v>2120105</v>
      </c>
      <c r="B843" s="346" t="s">
        <v>760</v>
      </c>
      <c r="C843" s="345">
        <v>0</v>
      </c>
    </row>
    <row r="844" customHeight="1" spans="1:3">
      <c r="A844" s="346">
        <v>2120106</v>
      </c>
      <c r="B844" s="346" t="s">
        <v>761</v>
      </c>
      <c r="C844" s="345">
        <v>33</v>
      </c>
    </row>
    <row r="845" customHeight="1" spans="1:3">
      <c r="A845" s="346">
        <v>2120107</v>
      </c>
      <c r="B845" s="346" t="s">
        <v>762</v>
      </c>
      <c r="C845" s="345">
        <v>0</v>
      </c>
    </row>
    <row r="846" customHeight="1" spans="1:3">
      <c r="A846" s="346">
        <v>2120109</v>
      </c>
      <c r="B846" s="346" t="s">
        <v>763</v>
      </c>
      <c r="C846" s="345">
        <v>0</v>
      </c>
    </row>
    <row r="847" customHeight="1" spans="1:3">
      <c r="A847" s="346">
        <v>2120110</v>
      </c>
      <c r="B847" s="346" t="s">
        <v>764</v>
      </c>
      <c r="C847" s="345">
        <v>0</v>
      </c>
    </row>
    <row r="848" customHeight="1" spans="1:3">
      <c r="A848" s="346">
        <v>2120199</v>
      </c>
      <c r="B848" s="346" t="s">
        <v>765</v>
      </c>
      <c r="C848" s="345">
        <v>7526</v>
      </c>
    </row>
    <row r="849" customHeight="1" spans="1:3">
      <c r="A849" s="343">
        <v>21202</v>
      </c>
      <c r="B849" s="343" t="s">
        <v>766</v>
      </c>
      <c r="C849" s="345">
        <v>864</v>
      </c>
    </row>
    <row r="850" customHeight="1" spans="1:3">
      <c r="A850" s="346">
        <v>2120201</v>
      </c>
      <c r="B850" s="346" t="s">
        <v>767</v>
      </c>
      <c r="C850" s="345">
        <v>864</v>
      </c>
    </row>
    <row r="851" customHeight="1" spans="1:3">
      <c r="A851" s="343">
        <v>21203</v>
      </c>
      <c r="B851" s="343" t="s">
        <v>768</v>
      </c>
      <c r="C851" s="345">
        <v>32724</v>
      </c>
    </row>
    <row r="852" customHeight="1" spans="1:3">
      <c r="A852" s="346">
        <v>2120303</v>
      </c>
      <c r="B852" s="346" t="s">
        <v>769</v>
      </c>
      <c r="C852" s="345">
        <v>13258</v>
      </c>
    </row>
    <row r="853" customHeight="1" spans="1:3">
      <c r="A853" s="346">
        <v>2120399</v>
      </c>
      <c r="B853" s="346" t="s">
        <v>770</v>
      </c>
      <c r="C853" s="345">
        <v>19466</v>
      </c>
    </row>
    <row r="854" customHeight="1" spans="1:3">
      <c r="A854" s="343">
        <v>21205</v>
      </c>
      <c r="B854" s="343" t="s">
        <v>771</v>
      </c>
      <c r="C854" s="345">
        <v>13547</v>
      </c>
    </row>
    <row r="855" customHeight="1" spans="1:3">
      <c r="A855" s="346">
        <v>2120501</v>
      </c>
      <c r="B855" s="346" t="s">
        <v>772</v>
      </c>
      <c r="C855" s="345">
        <v>13547</v>
      </c>
    </row>
    <row r="856" customHeight="1" spans="1:3">
      <c r="A856" s="343">
        <v>21206</v>
      </c>
      <c r="B856" s="343" t="s">
        <v>773</v>
      </c>
      <c r="C856" s="345">
        <v>548</v>
      </c>
    </row>
    <row r="857" customHeight="1" spans="1:3">
      <c r="A857" s="346">
        <v>2120601</v>
      </c>
      <c r="B857" s="346" t="s">
        <v>774</v>
      </c>
      <c r="C857" s="345">
        <v>548</v>
      </c>
    </row>
    <row r="858" customHeight="1" spans="1:3">
      <c r="A858" s="343">
        <v>21299</v>
      </c>
      <c r="B858" s="343" t="s">
        <v>775</v>
      </c>
      <c r="C858" s="345">
        <v>8353</v>
      </c>
    </row>
    <row r="859" customHeight="1" spans="1:3">
      <c r="A859" s="346">
        <v>2129901</v>
      </c>
      <c r="B859" s="346" t="s">
        <v>776</v>
      </c>
      <c r="C859" s="345">
        <v>8353</v>
      </c>
    </row>
    <row r="860" customHeight="1" spans="1:3">
      <c r="A860" s="343">
        <v>213</v>
      </c>
      <c r="B860" s="343" t="s">
        <v>43</v>
      </c>
      <c r="C860" s="345">
        <v>97384</v>
      </c>
    </row>
    <row r="861" customHeight="1" spans="1:3">
      <c r="A861" s="343">
        <v>21301</v>
      </c>
      <c r="B861" s="343" t="s">
        <v>777</v>
      </c>
      <c r="C861" s="345">
        <v>62549</v>
      </c>
    </row>
    <row r="862" customHeight="1" spans="1:3">
      <c r="A862" s="346">
        <v>2130101</v>
      </c>
      <c r="B862" s="346" t="s">
        <v>149</v>
      </c>
      <c r="C862" s="345">
        <v>1781</v>
      </c>
    </row>
    <row r="863" customHeight="1" spans="1:3">
      <c r="A863" s="346">
        <v>2130102</v>
      </c>
      <c r="B863" s="346" t="s">
        <v>150</v>
      </c>
      <c r="C863" s="345">
        <v>52</v>
      </c>
    </row>
    <row r="864" customHeight="1" spans="1:3">
      <c r="A864" s="346">
        <v>2130103</v>
      </c>
      <c r="B864" s="346" t="s">
        <v>151</v>
      </c>
      <c r="C864" s="345">
        <v>0</v>
      </c>
    </row>
    <row r="865" customHeight="1" spans="1:3">
      <c r="A865" s="346">
        <v>2130104</v>
      </c>
      <c r="B865" s="346" t="s">
        <v>158</v>
      </c>
      <c r="C865" s="345">
        <v>8255</v>
      </c>
    </row>
    <row r="866" customHeight="1" spans="1:3">
      <c r="A866" s="346">
        <v>2130105</v>
      </c>
      <c r="B866" s="346" t="s">
        <v>778</v>
      </c>
      <c r="C866" s="345">
        <v>0</v>
      </c>
    </row>
    <row r="867" customHeight="1" spans="1:3">
      <c r="A867" s="346">
        <v>2130106</v>
      </c>
      <c r="B867" s="346" t="s">
        <v>779</v>
      </c>
      <c r="C867" s="345">
        <v>734</v>
      </c>
    </row>
    <row r="868" customHeight="1" spans="1:3">
      <c r="A868" s="346">
        <v>2130108</v>
      </c>
      <c r="B868" s="346" t="s">
        <v>780</v>
      </c>
      <c r="C868" s="345">
        <v>3608</v>
      </c>
    </row>
    <row r="869" customHeight="1" spans="1:3">
      <c r="A869" s="346">
        <v>2130109</v>
      </c>
      <c r="B869" s="346" t="s">
        <v>781</v>
      </c>
      <c r="C869" s="345">
        <v>60</v>
      </c>
    </row>
    <row r="870" customHeight="1" spans="1:3">
      <c r="A870" s="346">
        <v>2130110</v>
      </c>
      <c r="B870" s="346" t="s">
        <v>782</v>
      </c>
      <c r="C870" s="345">
        <v>57</v>
      </c>
    </row>
    <row r="871" customHeight="1" spans="1:3">
      <c r="A871" s="346">
        <v>2130111</v>
      </c>
      <c r="B871" s="346" t="s">
        <v>783</v>
      </c>
      <c r="C871" s="345">
        <v>10</v>
      </c>
    </row>
    <row r="872" customHeight="1" spans="1:3">
      <c r="A872" s="346">
        <v>2130112</v>
      </c>
      <c r="B872" s="346" t="s">
        <v>784</v>
      </c>
      <c r="C872" s="345">
        <v>316</v>
      </c>
    </row>
    <row r="873" customHeight="1" spans="1:3">
      <c r="A873" s="346">
        <v>2130114</v>
      </c>
      <c r="B873" s="346" t="s">
        <v>785</v>
      </c>
      <c r="C873" s="345">
        <v>0</v>
      </c>
    </row>
    <row r="874" customHeight="1" spans="1:3">
      <c r="A874" s="346">
        <v>2130119</v>
      </c>
      <c r="B874" s="346" t="s">
        <v>786</v>
      </c>
      <c r="C874" s="345">
        <v>118</v>
      </c>
    </row>
    <row r="875" customHeight="1" spans="1:3">
      <c r="A875" s="346">
        <v>2130120</v>
      </c>
      <c r="B875" s="346" t="s">
        <v>787</v>
      </c>
      <c r="C875" s="345">
        <v>0</v>
      </c>
    </row>
    <row r="876" customHeight="1" spans="1:3">
      <c r="A876" s="346">
        <v>2130121</v>
      </c>
      <c r="B876" s="346" t="s">
        <v>788</v>
      </c>
      <c r="C876" s="345">
        <v>0</v>
      </c>
    </row>
    <row r="877" customHeight="1" spans="1:3">
      <c r="A877" s="346">
        <v>2130122</v>
      </c>
      <c r="B877" s="346" t="s">
        <v>789</v>
      </c>
      <c r="C877" s="345">
        <v>22008</v>
      </c>
    </row>
    <row r="878" customHeight="1" spans="1:3">
      <c r="A878" s="346">
        <v>2130124</v>
      </c>
      <c r="B878" s="346" t="s">
        <v>790</v>
      </c>
      <c r="C878" s="345">
        <v>1326</v>
      </c>
    </row>
    <row r="879" customHeight="1" spans="1:3">
      <c r="A879" s="346">
        <v>2130125</v>
      </c>
      <c r="B879" s="346" t="s">
        <v>791</v>
      </c>
      <c r="C879" s="345">
        <v>1169</v>
      </c>
    </row>
    <row r="880" customHeight="1" spans="1:3">
      <c r="A880" s="346">
        <v>2130126</v>
      </c>
      <c r="B880" s="346" t="s">
        <v>792</v>
      </c>
      <c r="C880" s="345">
        <v>0</v>
      </c>
    </row>
    <row r="881" customHeight="1" spans="1:3">
      <c r="A881" s="346">
        <v>2130135</v>
      </c>
      <c r="B881" s="346" t="s">
        <v>793</v>
      </c>
      <c r="C881" s="345">
        <v>7803</v>
      </c>
    </row>
    <row r="882" customHeight="1" spans="1:3">
      <c r="A882" s="346">
        <v>2130142</v>
      </c>
      <c r="B882" s="346" t="s">
        <v>794</v>
      </c>
      <c r="C882" s="345">
        <v>44</v>
      </c>
    </row>
    <row r="883" customHeight="1" spans="1:3">
      <c r="A883" s="346">
        <v>2130148</v>
      </c>
      <c r="B883" s="346" t="s">
        <v>795</v>
      </c>
      <c r="C883" s="345">
        <v>277</v>
      </c>
    </row>
    <row r="884" customHeight="1" spans="1:3">
      <c r="A884" s="346">
        <v>2130152</v>
      </c>
      <c r="B884" s="346" t="s">
        <v>796</v>
      </c>
      <c r="C884" s="345">
        <v>5</v>
      </c>
    </row>
    <row r="885" customHeight="1" spans="1:3">
      <c r="A885" s="346">
        <v>2130153</v>
      </c>
      <c r="B885" s="346" t="s">
        <v>797</v>
      </c>
      <c r="C885" s="345">
        <v>13140</v>
      </c>
    </row>
    <row r="886" customHeight="1" spans="1:3">
      <c r="A886" s="346">
        <v>2130199</v>
      </c>
      <c r="B886" s="346" t="s">
        <v>798</v>
      </c>
      <c r="C886" s="345">
        <v>1786</v>
      </c>
    </row>
    <row r="887" customHeight="1" spans="1:3">
      <c r="A887" s="343">
        <v>21302</v>
      </c>
      <c r="B887" s="343" t="s">
        <v>799</v>
      </c>
      <c r="C887" s="345">
        <v>6559</v>
      </c>
    </row>
    <row r="888" customHeight="1" spans="1:3">
      <c r="A888" s="346">
        <v>2130201</v>
      </c>
      <c r="B888" s="346" t="s">
        <v>149</v>
      </c>
      <c r="C888" s="345">
        <v>534</v>
      </c>
    </row>
    <row r="889" customHeight="1" spans="1:3">
      <c r="A889" s="346">
        <v>2130202</v>
      </c>
      <c r="B889" s="346" t="s">
        <v>150</v>
      </c>
      <c r="C889" s="345">
        <v>65</v>
      </c>
    </row>
    <row r="890" customHeight="1" spans="1:3">
      <c r="A890" s="346">
        <v>2130203</v>
      </c>
      <c r="B890" s="346" t="s">
        <v>151</v>
      </c>
      <c r="C890" s="345">
        <v>0</v>
      </c>
    </row>
    <row r="891" customHeight="1" spans="1:3">
      <c r="A891" s="346">
        <v>2130204</v>
      </c>
      <c r="B891" s="346" t="s">
        <v>800</v>
      </c>
      <c r="C891" s="345">
        <v>360</v>
      </c>
    </row>
    <row r="892" customHeight="1" spans="1:3">
      <c r="A892" s="346">
        <v>2130205</v>
      </c>
      <c r="B892" s="346" t="s">
        <v>801</v>
      </c>
      <c r="C892" s="345">
        <v>2925</v>
      </c>
    </row>
    <row r="893" customHeight="1" spans="1:3">
      <c r="A893" s="346">
        <v>2130206</v>
      </c>
      <c r="B893" s="346" t="s">
        <v>802</v>
      </c>
      <c r="C893" s="345">
        <v>0</v>
      </c>
    </row>
    <row r="894" customHeight="1" spans="1:3">
      <c r="A894" s="346">
        <v>2130207</v>
      </c>
      <c r="B894" s="346" t="s">
        <v>803</v>
      </c>
      <c r="C894" s="345">
        <v>262</v>
      </c>
    </row>
    <row r="895" customHeight="1" spans="1:3">
      <c r="A895" s="346">
        <v>2130209</v>
      </c>
      <c r="B895" s="346" t="s">
        <v>804</v>
      </c>
      <c r="C895" s="345">
        <v>109</v>
      </c>
    </row>
    <row r="896" customHeight="1" spans="1:3">
      <c r="A896" s="346">
        <v>2130210</v>
      </c>
      <c r="B896" s="346" t="s">
        <v>805</v>
      </c>
      <c r="C896" s="345">
        <v>70</v>
      </c>
    </row>
    <row r="897" customHeight="1" spans="1:3">
      <c r="A897" s="346">
        <v>2130211</v>
      </c>
      <c r="B897" s="346" t="s">
        <v>806</v>
      </c>
      <c r="C897" s="345">
        <v>800</v>
      </c>
    </row>
    <row r="898" customHeight="1" spans="1:3">
      <c r="A898" s="346">
        <v>2130212</v>
      </c>
      <c r="B898" s="346" t="s">
        <v>807</v>
      </c>
      <c r="C898" s="345">
        <v>378</v>
      </c>
    </row>
    <row r="899" customHeight="1" spans="1:3">
      <c r="A899" s="346">
        <v>2130213</v>
      </c>
      <c r="B899" s="346" t="s">
        <v>808</v>
      </c>
      <c r="C899" s="345">
        <v>29</v>
      </c>
    </row>
    <row r="900" customHeight="1" spans="1:3">
      <c r="A900" s="346">
        <v>2130217</v>
      </c>
      <c r="B900" s="346" t="s">
        <v>809</v>
      </c>
      <c r="C900" s="345">
        <v>0</v>
      </c>
    </row>
    <row r="901" customHeight="1" spans="1:3">
      <c r="A901" s="346">
        <v>2130220</v>
      </c>
      <c r="B901" s="346" t="s">
        <v>810</v>
      </c>
      <c r="C901" s="345">
        <v>0</v>
      </c>
    </row>
    <row r="902" customHeight="1" spans="1:3">
      <c r="A902" s="346">
        <v>2130221</v>
      </c>
      <c r="B902" s="346" t="s">
        <v>811</v>
      </c>
      <c r="C902" s="345">
        <v>0</v>
      </c>
    </row>
    <row r="903" customHeight="1" spans="1:3">
      <c r="A903" s="346">
        <v>2130223</v>
      </c>
      <c r="B903" s="346" t="s">
        <v>812</v>
      </c>
      <c r="C903" s="345">
        <v>10</v>
      </c>
    </row>
    <row r="904" customHeight="1" spans="1:3">
      <c r="A904" s="346">
        <v>2130226</v>
      </c>
      <c r="B904" s="346" t="s">
        <v>813</v>
      </c>
      <c r="C904" s="345">
        <v>8</v>
      </c>
    </row>
    <row r="905" customHeight="1" spans="1:3">
      <c r="A905" s="346">
        <v>2130227</v>
      </c>
      <c r="B905" s="346" t="s">
        <v>814</v>
      </c>
      <c r="C905" s="345">
        <v>0</v>
      </c>
    </row>
    <row r="906" customHeight="1" spans="1:3">
      <c r="A906" s="346">
        <v>2130232</v>
      </c>
      <c r="B906" s="346" t="s">
        <v>815</v>
      </c>
      <c r="C906" s="345">
        <v>0</v>
      </c>
    </row>
    <row r="907" customHeight="1" spans="1:3">
      <c r="A907" s="346">
        <v>2130234</v>
      </c>
      <c r="B907" s="346" t="s">
        <v>816</v>
      </c>
      <c r="C907" s="345">
        <v>690</v>
      </c>
    </row>
    <row r="908" customHeight="1" spans="1:3">
      <c r="A908" s="346">
        <v>2130235</v>
      </c>
      <c r="B908" s="346" t="s">
        <v>817</v>
      </c>
      <c r="C908" s="345">
        <v>0</v>
      </c>
    </row>
    <row r="909" customHeight="1" spans="1:3">
      <c r="A909" s="346">
        <v>2130236</v>
      </c>
      <c r="B909" s="346" t="s">
        <v>818</v>
      </c>
      <c r="C909" s="345">
        <v>4</v>
      </c>
    </row>
    <row r="910" customHeight="1" spans="1:3">
      <c r="A910" s="346">
        <v>2130237</v>
      </c>
      <c r="B910" s="346" t="s">
        <v>784</v>
      </c>
      <c r="C910" s="345">
        <v>0</v>
      </c>
    </row>
    <row r="911" customHeight="1" spans="1:3">
      <c r="A911" s="346">
        <v>2130299</v>
      </c>
      <c r="B911" s="346" t="s">
        <v>819</v>
      </c>
      <c r="C911" s="345">
        <v>315</v>
      </c>
    </row>
    <row r="912" customHeight="1" spans="1:3">
      <c r="A912" s="343">
        <v>21303</v>
      </c>
      <c r="B912" s="343" t="s">
        <v>820</v>
      </c>
      <c r="C912" s="345">
        <v>13704</v>
      </c>
    </row>
    <row r="913" customHeight="1" spans="1:3">
      <c r="A913" s="346">
        <v>2130301</v>
      </c>
      <c r="B913" s="346" t="s">
        <v>149</v>
      </c>
      <c r="C913" s="345">
        <v>767</v>
      </c>
    </row>
    <row r="914" customHeight="1" spans="1:3">
      <c r="A914" s="346">
        <v>2130302</v>
      </c>
      <c r="B914" s="346" t="s">
        <v>150</v>
      </c>
      <c r="C914" s="345">
        <v>151</v>
      </c>
    </row>
    <row r="915" customHeight="1" spans="1:3">
      <c r="A915" s="346">
        <v>2130303</v>
      </c>
      <c r="B915" s="346" t="s">
        <v>151</v>
      </c>
      <c r="C915" s="345">
        <v>0</v>
      </c>
    </row>
    <row r="916" customHeight="1" spans="1:3">
      <c r="A916" s="346">
        <v>2130304</v>
      </c>
      <c r="B916" s="346" t="s">
        <v>821</v>
      </c>
      <c r="C916" s="345">
        <v>0</v>
      </c>
    </row>
    <row r="917" customHeight="1" spans="1:3">
      <c r="A917" s="346">
        <v>2130305</v>
      </c>
      <c r="B917" s="346" t="s">
        <v>822</v>
      </c>
      <c r="C917" s="345">
        <v>5493</v>
      </c>
    </row>
    <row r="918" customHeight="1" spans="1:3">
      <c r="A918" s="346">
        <v>2130306</v>
      </c>
      <c r="B918" s="346" t="s">
        <v>823</v>
      </c>
      <c r="C918" s="345">
        <v>245</v>
      </c>
    </row>
    <row r="919" customHeight="1" spans="1:3">
      <c r="A919" s="346">
        <v>2130307</v>
      </c>
      <c r="B919" s="346" t="s">
        <v>824</v>
      </c>
      <c r="C919" s="345">
        <v>0</v>
      </c>
    </row>
    <row r="920" customHeight="1" spans="1:3">
      <c r="A920" s="346">
        <v>2130308</v>
      </c>
      <c r="B920" s="346" t="s">
        <v>825</v>
      </c>
      <c r="C920" s="345">
        <v>100</v>
      </c>
    </row>
    <row r="921" customHeight="1" spans="1:3">
      <c r="A921" s="346">
        <v>2130309</v>
      </c>
      <c r="B921" s="346" t="s">
        <v>826</v>
      </c>
      <c r="C921" s="345">
        <v>440</v>
      </c>
    </row>
    <row r="922" customHeight="1" spans="1:3">
      <c r="A922" s="346">
        <v>2130310</v>
      </c>
      <c r="B922" s="346" t="s">
        <v>827</v>
      </c>
      <c r="C922" s="345">
        <v>457</v>
      </c>
    </row>
    <row r="923" customHeight="1" spans="1:3">
      <c r="A923" s="346">
        <v>2130311</v>
      </c>
      <c r="B923" s="346" t="s">
        <v>828</v>
      </c>
      <c r="C923" s="345">
        <v>816</v>
      </c>
    </row>
    <row r="924" customHeight="1" spans="1:3">
      <c r="A924" s="346">
        <v>2130312</v>
      </c>
      <c r="B924" s="346" t="s">
        <v>829</v>
      </c>
      <c r="C924" s="345">
        <v>160</v>
      </c>
    </row>
    <row r="925" customHeight="1" spans="1:3">
      <c r="A925" s="346">
        <v>2130313</v>
      </c>
      <c r="B925" s="346" t="s">
        <v>830</v>
      </c>
      <c r="C925" s="345">
        <v>196</v>
      </c>
    </row>
    <row r="926" customHeight="1" spans="1:3">
      <c r="A926" s="346">
        <v>2130314</v>
      </c>
      <c r="B926" s="346" t="s">
        <v>831</v>
      </c>
      <c r="C926" s="345">
        <v>978</v>
      </c>
    </row>
    <row r="927" customHeight="1" spans="1:3">
      <c r="A927" s="346">
        <v>2130315</v>
      </c>
      <c r="B927" s="346" t="s">
        <v>832</v>
      </c>
      <c r="C927" s="345">
        <v>200</v>
      </c>
    </row>
    <row r="928" customHeight="1" spans="1:3">
      <c r="A928" s="346">
        <v>2130316</v>
      </c>
      <c r="B928" s="346" t="s">
        <v>833</v>
      </c>
      <c r="C928" s="345">
        <v>17</v>
      </c>
    </row>
    <row r="929" customHeight="1" spans="1:3">
      <c r="A929" s="346">
        <v>2130317</v>
      </c>
      <c r="B929" s="346" t="s">
        <v>834</v>
      </c>
      <c r="C929" s="345">
        <v>250</v>
      </c>
    </row>
    <row r="930" customHeight="1" spans="1:3">
      <c r="A930" s="346">
        <v>2130318</v>
      </c>
      <c r="B930" s="346" t="s">
        <v>835</v>
      </c>
      <c r="C930" s="345">
        <v>0</v>
      </c>
    </row>
    <row r="931" customHeight="1" spans="1:3">
      <c r="A931" s="346">
        <v>2130319</v>
      </c>
      <c r="B931" s="346" t="s">
        <v>836</v>
      </c>
      <c r="C931" s="345">
        <v>3052</v>
      </c>
    </row>
    <row r="932" customHeight="1" spans="1:3">
      <c r="A932" s="346">
        <v>2130321</v>
      </c>
      <c r="B932" s="346" t="s">
        <v>837</v>
      </c>
      <c r="C932" s="345">
        <v>0</v>
      </c>
    </row>
    <row r="933" customHeight="1" spans="1:3">
      <c r="A933" s="346">
        <v>2130322</v>
      </c>
      <c r="B933" s="346" t="s">
        <v>838</v>
      </c>
      <c r="C933" s="345">
        <v>0</v>
      </c>
    </row>
    <row r="934" customHeight="1" spans="1:3">
      <c r="A934" s="346">
        <v>2130333</v>
      </c>
      <c r="B934" s="346" t="s">
        <v>812</v>
      </c>
      <c r="C934" s="345">
        <v>0</v>
      </c>
    </row>
    <row r="935" customHeight="1" spans="1:3">
      <c r="A935" s="346">
        <v>2130334</v>
      </c>
      <c r="B935" s="346" t="s">
        <v>839</v>
      </c>
      <c r="C935" s="345">
        <v>0</v>
      </c>
    </row>
    <row r="936" customHeight="1" spans="1:3">
      <c r="A936" s="346">
        <v>2130335</v>
      </c>
      <c r="B936" s="346" t="s">
        <v>840</v>
      </c>
      <c r="C936" s="345">
        <v>338</v>
      </c>
    </row>
    <row r="937" customHeight="1" spans="1:3">
      <c r="A937" s="346">
        <v>2130336</v>
      </c>
      <c r="B937" s="346" t="s">
        <v>841</v>
      </c>
      <c r="C937" s="345">
        <v>0</v>
      </c>
    </row>
    <row r="938" customHeight="1" spans="1:3">
      <c r="A938" s="346">
        <v>2130337</v>
      </c>
      <c r="B938" s="346" t="s">
        <v>842</v>
      </c>
      <c r="C938" s="345">
        <v>0</v>
      </c>
    </row>
    <row r="939" customHeight="1" spans="1:3">
      <c r="A939" s="346">
        <v>2130399</v>
      </c>
      <c r="B939" s="346" t="s">
        <v>843</v>
      </c>
      <c r="C939" s="345">
        <v>44</v>
      </c>
    </row>
    <row r="940" customHeight="1" spans="1:3">
      <c r="A940" s="343">
        <v>21305</v>
      </c>
      <c r="B940" s="343" t="s">
        <v>844</v>
      </c>
      <c r="C940" s="345">
        <v>6754</v>
      </c>
    </row>
    <row r="941" customHeight="1" spans="1:3">
      <c r="A941" s="346">
        <v>2130501</v>
      </c>
      <c r="B941" s="346" t="s">
        <v>149</v>
      </c>
      <c r="C941" s="345">
        <v>0</v>
      </c>
    </row>
    <row r="942" customHeight="1" spans="1:3">
      <c r="A942" s="346">
        <v>2130502</v>
      </c>
      <c r="B942" s="346" t="s">
        <v>150</v>
      </c>
      <c r="C942" s="345">
        <v>0</v>
      </c>
    </row>
    <row r="943" customHeight="1" spans="1:3">
      <c r="A943" s="346">
        <v>2130503</v>
      </c>
      <c r="B943" s="346" t="s">
        <v>151</v>
      </c>
      <c r="C943" s="345">
        <v>0</v>
      </c>
    </row>
    <row r="944" customHeight="1" spans="1:3">
      <c r="A944" s="346">
        <v>2130504</v>
      </c>
      <c r="B944" s="346" t="s">
        <v>845</v>
      </c>
      <c r="C944" s="345">
        <v>2842</v>
      </c>
    </row>
    <row r="945" customHeight="1" spans="1:3">
      <c r="A945" s="346">
        <v>2130505</v>
      </c>
      <c r="B945" s="346" t="s">
        <v>846</v>
      </c>
      <c r="C945" s="345">
        <v>978</v>
      </c>
    </row>
    <row r="946" customHeight="1" spans="1:3">
      <c r="A946" s="346">
        <v>2130506</v>
      </c>
      <c r="B946" s="346" t="s">
        <v>847</v>
      </c>
      <c r="C946" s="345">
        <v>793</v>
      </c>
    </row>
    <row r="947" customHeight="1" spans="1:3">
      <c r="A947" s="346">
        <v>2130507</v>
      </c>
      <c r="B947" s="346" t="s">
        <v>848</v>
      </c>
      <c r="C947" s="345">
        <v>74</v>
      </c>
    </row>
    <row r="948" customHeight="1" spans="1:3">
      <c r="A948" s="346">
        <v>2130508</v>
      </c>
      <c r="B948" s="346" t="s">
        <v>849</v>
      </c>
      <c r="C948" s="345">
        <v>0</v>
      </c>
    </row>
    <row r="949" customHeight="1" spans="1:3">
      <c r="A949" s="346">
        <v>2130550</v>
      </c>
      <c r="B949" s="346" t="s">
        <v>850</v>
      </c>
      <c r="C949" s="345">
        <v>0</v>
      </c>
    </row>
    <row r="950" customHeight="1" spans="1:3">
      <c r="A950" s="346">
        <v>2130599</v>
      </c>
      <c r="B950" s="346" t="s">
        <v>851</v>
      </c>
      <c r="C950" s="345">
        <v>2067</v>
      </c>
    </row>
    <row r="951" customHeight="1" spans="1:3">
      <c r="A951" s="343">
        <v>21307</v>
      </c>
      <c r="B951" s="343" t="s">
        <v>852</v>
      </c>
      <c r="C951" s="345">
        <v>4008</v>
      </c>
    </row>
    <row r="952" customHeight="1" spans="1:3">
      <c r="A952" s="346">
        <v>2130701</v>
      </c>
      <c r="B952" s="346" t="s">
        <v>853</v>
      </c>
      <c r="C952" s="345">
        <v>1724</v>
      </c>
    </row>
    <row r="953" customHeight="1" spans="1:3">
      <c r="A953" s="346">
        <v>2130704</v>
      </c>
      <c r="B953" s="346" t="s">
        <v>854</v>
      </c>
      <c r="C953" s="345">
        <v>0</v>
      </c>
    </row>
    <row r="954" customHeight="1" spans="1:3">
      <c r="A954" s="346">
        <v>2130705</v>
      </c>
      <c r="B954" s="346" t="s">
        <v>855</v>
      </c>
      <c r="C954" s="345">
        <v>1786</v>
      </c>
    </row>
    <row r="955" customHeight="1" spans="1:3">
      <c r="A955" s="346">
        <v>2130706</v>
      </c>
      <c r="B955" s="346" t="s">
        <v>856</v>
      </c>
      <c r="C955" s="345">
        <v>498</v>
      </c>
    </row>
    <row r="956" customHeight="1" spans="1:3">
      <c r="A956" s="346">
        <v>2130707</v>
      </c>
      <c r="B956" s="346" t="s">
        <v>857</v>
      </c>
      <c r="C956" s="345">
        <v>0</v>
      </c>
    </row>
    <row r="957" customHeight="1" spans="1:3">
      <c r="A957" s="346">
        <v>2130799</v>
      </c>
      <c r="B957" s="346" t="s">
        <v>858</v>
      </c>
      <c r="C957" s="345">
        <v>0</v>
      </c>
    </row>
    <row r="958" customHeight="1" spans="1:3">
      <c r="A958" s="343">
        <v>21308</v>
      </c>
      <c r="B958" s="343" t="s">
        <v>859</v>
      </c>
      <c r="C958" s="345">
        <v>3810</v>
      </c>
    </row>
    <row r="959" customHeight="1" spans="1:3">
      <c r="A959" s="346">
        <v>2130801</v>
      </c>
      <c r="B959" s="346" t="s">
        <v>860</v>
      </c>
      <c r="C959" s="345">
        <v>65</v>
      </c>
    </row>
    <row r="960" customHeight="1" spans="1:3">
      <c r="A960" s="346">
        <v>2130802</v>
      </c>
      <c r="B960" s="346" t="s">
        <v>861</v>
      </c>
      <c r="C960" s="345">
        <v>0</v>
      </c>
    </row>
    <row r="961" customHeight="1" spans="1:3">
      <c r="A961" s="346">
        <v>2130803</v>
      </c>
      <c r="B961" s="346" t="s">
        <v>862</v>
      </c>
      <c r="C961" s="345">
        <v>2899</v>
      </c>
    </row>
    <row r="962" customHeight="1" spans="1:3">
      <c r="A962" s="346">
        <v>2130804</v>
      </c>
      <c r="B962" s="346" t="s">
        <v>863</v>
      </c>
      <c r="C962" s="345">
        <v>846</v>
      </c>
    </row>
    <row r="963" customHeight="1" spans="1:3">
      <c r="A963" s="346">
        <v>2130805</v>
      </c>
      <c r="B963" s="346" t="s">
        <v>864</v>
      </c>
      <c r="C963" s="345">
        <v>0</v>
      </c>
    </row>
    <row r="964" customHeight="1" spans="1:3">
      <c r="A964" s="346">
        <v>2130899</v>
      </c>
      <c r="B964" s="346" t="s">
        <v>865</v>
      </c>
      <c r="C964" s="345">
        <v>0</v>
      </c>
    </row>
    <row r="965" customHeight="1" spans="1:3">
      <c r="A965" s="343">
        <v>21309</v>
      </c>
      <c r="B965" s="343" t="s">
        <v>866</v>
      </c>
      <c r="C965" s="345">
        <v>0</v>
      </c>
    </row>
    <row r="966" customHeight="1" spans="1:3">
      <c r="A966" s="346">
        <v>2130901</v>
      </c>
      <c r="B966" s="346" t="s">
        <v>867</v>
      </c>
      <c r="C966" s="345">
        <v>0</v>
      </c>
    </row>
    <row r="967" customHeight="1" spans="1:3">
      <c r="A967" s="346">
        <v>2130999</v>
      </c>
      <c r="B967" s="346" t="s">
        <v>868</v>
      </c>
      <c r="C967" s="345">
        <v>0</v>
      </c>
    </row>
    <row r="968" customHeight="1" spans="1:3">
      <c r="A968" s="343">
        <v>21399</v>
      </c>
      <c r="B968" s="343" t="s">
        <v>869</v>
      </c>
      <c r="C968" s="345">
        <v>0</v>
      </c>
    </row>
    <row r="969" customHeight="1" spans="1:3">
      <c r="A969" s="346">
        <v>2139901</v>
      </c>
      <c r="B969" s="346" t="s">
        <v>870</v>
      </c>
      <c r="C969" s="345">
        <v>0</v>
      </c>
    </row>
    <row r="970" customHeight="1" spans="1:3">
      <c r="A970" s="346">
        <v>2139999</v>
      </c>
      <c r="B970" s="346" t="s">
        <v>871</v>
      </c>
      <c r="C970" s="345">
        <v>0</v>
      </c>
    </row>
    <row r="971" customHeight="1" spans="1:3">
      <c r="A971" s="343">
        <v>214</v>
      </c>
      <c r="B971" s="343" t="s">
        <v>44</v>
      </c>
      <c r="C971" s="345">
        <v>36300</v>
      </c>
    </row>
    <row r="972" customHeight="1" spans="1:3">
      <c r="A972" s="343">
        <v>21401</v>
      </c>
      <c r="B972" s="343" t="s">
        <v>872</v>
      </c>
      <c r="C972" s="345">
        <v>17574</v>
      </c>
    </row>
    <row r="973" customHeight="1" spans="1:3">
      <c r="A973" s="346">
        <v>2140101</v>
      </c>
      <c r="B973" s="346" t="s">
        <v>149</v>
      </c>
      <c r="C973" s="345">
        <v>543</v>
      </c>
    </row>
    <row r="974" customHeight="1" spans="1:3">
      <c r="A974" s="346">
        <v>2140102</v>
      </c>
      <c r="B974" s="346" t="s">
        <v>150</v>
      </c>
      <c r="C974" s="345">
        <v>461</v>
      </c>
    </row>
    <row r="975" customHeight="1" spans="1:3">
      <c r="A975" s="346">
        <v>2140103</v>
      </c>
      <c r="B975" s="346" t="s">
        <v>151</v>
      </c>
      <c r="C975" s="345">
        <v>0</v>
      </c>
    </row>
    <row r="976" customHeight="1" spans="1:3">
      <c r="A976" s="346">
        <v>2140104</v>
      </c>
      <c r="B976" s="346" t="s">
        <v>873</v>
      </c>
      <c r="C976" s="345">
        <v>2000</v>
      </c>
    </row>
    <row r="977" customHeight="1" spans="1:3">
      <c r="A977" s="346">
        <v>2140106</v>
      </c>
      <c r="B977" s="346" t="s">
        <v>874</v>
      </c>
      <c r="C977" s="345">
        <v>6515</v>
      </c>
    </row>
    <row r="978" customHeight="1" spans="1:3">
      <c r="A978" s="346">
        <v>2140109</v>
      </c>
      <c r="B978" s="346" t="s">
        <v>875</v>
      </c>
      <c r="C978" s="345">
        <v>0</v>
      </c>
    </row>
    <row r="979" customHeight="1" spans="1:3">
      <c r="A979" s="346">
        <v>2140110</v>
      </c>
      <c r="B979" s="346" t="s">
        <v>876</v>
      </c>
      <c r="C979" s="345">
        <v>423</v>
      </c>
    </row>
    <row r="980" customHeight="1" spans="1:3">
      <c r="A980" s="346">
        <v>2140111</v>
      </c>
      <c r="B980" s="346" t="s">
        <v>877</v>
      </c>
      <c r="C980" s="345">
        <v>0</v>
      </c>
    </row>
    <row r="981" customHeight="1" spans="1:3">
      <c r="A981" s="346">
        <v>2140112</v>
      </c>
      <c r="B981" s="346" t="s">
        <v>878</v>
      </c>
      <c r="C981" s="345">
        <v>5357</v>
      </c>
    </row>
    <row r="982" customHeight="1" spans="1:3">
      <c r="A982" s="346">
        <v>2140114</v>
      </c>
      <c r="B982" s="346" t="s">
        <v>879</v>
      </c>
      <c r="C982" s="345">
        <v>0</v>
      </c>
    </row>
    <row r="983" customHeight="1" spans="1:3">
      <c r="A983" s="346">
        <v>2140122</v>
      </c>
      <c r="B983" s="346" t="s">
        <v>880</v>
      </c>
      <c r="C983" s="345">
        <v>0</v>
      </c>
    </row>
    <row r="984" customHeight="1" spans="1:3">
      <c r="A984" s="346">
        <v>2140123</v>
      </c>
      <c r="B984" s="346" t="s">
        <v>881</v>
      </c>
      <c r="C984" s="345">
        <v>0</v>
      </c>
    </row>
    <row r="985" customHeight="1" spans="1:3">
      <c r="A985" s="346">
        <v>2140127</v>
      </c>
      <c r="B985" s="346" t="s">
        <v>882</v>
      </c>
      <c r="C985" s="345">
        <v>0</v>
      </c>
    </row>
    <row r="986" customHeight="1" spans="1:3">
      <c r="A986" s="346">
        <v>2140128</v>
      </c>
      <c r="B986" s="346" t="s">
        <v>883</v>
      </c>
      <c r="C986" s="345">
        <v>0</v>
      </c>
    </row>
    <row r="987" customHeight="1" spans="1:3">
      <c r="A987" s="346">
        <v>2140129</v>
      </c>
      <c r="B987" s="346" t="s">
        <v>884</v>
      </c>
      <c r="C987" s="345">
        <v>0</v>
      </c>
    </row>
    <row r="988" customHeight="1" spans="1:3">
      <c r="A988" s="346">
        <v>2140130</v>
      </c>
      <c r="B988" s="346" t="s">
        <v>885</v>
      </c>
      <c r="C988" s="345">
        <v>0</v>
      </c>
    </row>
    <row r="989" customHeight="1" spans="1:3">
      <c r="A989" s="346">
        <v>2140131</v>
      </c>
      <c r="B989" s="346" t="s">
        <v>886</v>
      </c>
      <c r="C989" s="345">
        <v>0</v>
      </c>
    </row>
    <row r="990" customHeight="1" spans="1:3">
      <c r="A990" s="346">
        <v>2140133</v>
      </c>
      <c r="B990" s="346" t="s">
        <v>887</v>
      </c>
      <c r="C990" s="345">
        <v>0</v>
      </c>
    </row>
    <row r="991" customHeight="1" spans="1:3">
      <c r="A991" s="346">
        <v>2140136</v>
      </c>
      <c r="B991" s="346" t="s">
        <v>888</v>
      </c>
      <c r="C991" s="345">
        <v>1565</v>
      </c>
    </row>
    <row r="992" customHeight="1" spans="1:3">
      <c r="A992" s="346">
        <v>2140138</v>
      </c>
      <c r="B992" s="346" t="s">
        <v>889</v>
      </c>
      <c r="C992" s="345">
        <v>0</v>
      </c>
    </row>
    <row r="993" customHeight="1" spans="1:3">
      <c r="A993" s="346">
        <v>2140139</v>
      </c>
      <c r="B993" s="346" t="s">
        <v>890</v>
      </c>
      <c r="C993" s="345">
        <v>0</v>
      </c>
    </row>
    <row r="994" customHeight="1" spans="1:3">
      <c r="A994" s="346">
        <v>2140199</v>
      </c>
      <c r="B994" s="346" t="s">
        <v>891</v>
      </c>
      <c r="C994" s="345">
        <v>710</v>
      </c>
    </row>
    <row r="995" customHeight="1" spans="1:3">
      <c r="A995" s="343">
        <v>21402</v>
      </c>
      <c r="B995" s="343" t="s">
        <v>892</v>
      </c>
      <c r="C995" s="345">
        <v>0</v>
      </c>
    </row>
    <row r="996" customHeight="1" spans="1:3">
      <c r="A996" s="346">
        <v>2140201</v>
      </c>
      <c r="B996" s="346" t="s">
        <v>149</v>
      </c>
      <c r="C996" s="345">
        <v>0</v>
      </c>
    </row>
    <row r="997" customHeight="1" spans="1:3">
      <c r="A997" s="346">
        <v>2140202</v>
      </c>
      <c r="B997" s="346" t="s">
        <v>150</v>
      </c>
      <c r="C997" s="345">
        <v>0</v>
      </c>
    </row>
    <row r="998" customHeight="1" spans="1:3">
      <c r="A998" s="346">
        <v>2140203</v>
      </c>
      <c r="B998" s="346" t="s">
        <v>151</v>
      </c>
      <c r="C998" s="345">
        <v>0</v>
      </c>
    </row>
    <row r="999" customHeight="1" spans="1:3">
      <c r="A999" s="346">
        <v>2140204</v>
      </c>
      <c r="B999" s="346" t="s">
        <v>893</v>
      </c>
      <c r="C999" s="345">
        <v>0</v>
      </c>
    </row>
    <row r="1000" customHeight="1" spans="1:3">
      <c r="A1000" s="346">
        <v>2140205</v>
      </c>
      <c r="B1000" s="346" t="s">
        <v>894</v>
      </c>
      <c r="C1000" s="345">
        <v>0</v>
      </c>
    </row>
    <row r="1001" customHeight="1" spans="1:3">
      <c r="A1001" s="346">
        <v>2140206</v>
      </c>
      <c r="B1001" s="346" t="s">
        <v>895</v>
      </c>
      <c r="C1001" s="345">
        <v>0</v>
      </c>
    </row>
    <row r="1002" customHeight="1" spans="1:3">
      <c r="A1002" s="346">
        <v>2140207</v>
      </c>
      <c r="B1002" s="346" t="s">
        <v>896</v>
      </c>
      <c r="C1002" s="345">
        <v>0</v>
      </c>
    </row>
    <row r="1003" customHeight="1" spans="1:3">
      <c r="A1003" s="346">
        <v>2140208</v>
      </c>
      <c r="B1003" s="346" t="s">
        <v>897</v>
      </c>
      <c r="C1003" s="345">
        <v>0</v>
      </c>
    </row>
    <row r="1004" customHeight="1" spans="1:3">
      <c r="A1004" s="346">
        <v>2140299</v>
      </c>
      <c r="B1004" s="346" t="s">
        <v>898</v>
      </c>
      <c r="C1004" s="345">
        <v>0</v>
      </c>
    </row>
    <row r="1005" customHeight="1" spans="1:3">
      <c r="A1005" s="343">
        <v>21403</v>
      </c>
      <c r="B1005" s="343" t="s">
        <v>899</v>
      </c>
      <c r="C1005" s="345">
        <v>0</v>
      </c>
    </row>
    <row r="1006" customHeight="1" spans="1:3">
      <c r="A1006" s="346">
        <v>2140301</v>
      </c>
      <c r="B1006" s="346" t="s">
        <v>149</v>
      </c>
      <c r="C1006" s="345">
        <v>0</v>
      </c>
    </row>
    <row r="1007" customHeight="1" spans="1:3">
      <c r="A1007" s="346">
        <v>2140302</v>
      </c>
      <c r="B1007" s="346" t="s">
        <v>150</v>
      </c>
      <c r="C1007" s="345">
        <v>0</v>
      </c>
    </row>
    <row r="1008" customHeight="1" spans="1:3">
      <c r="A1008" s="346">
        <v>2140303</v>
      </c>
      <c r="B1008" s="346" t="s">
        <v>151</v>
      </c>
      <c r="C1008" s="345">
        <v>0</v>
      </c>
    </row>
    <row r="1009" customHeight="1" spans="1:3">
      <c r="A1009" s="346">
        <v>2140304</v>
      </c>
      <c r="B1009" s="346" t="s">
        <v>900</v>
      </c>
      <c r="C1009" s="345">
        <v>0</v>
      </c>
    </row>
    <row r="1010" customHeight="1" spans="1:3">
      <c r="A1010" s="346">
        <v>2140305</v>
      </c>
      <c r="B1010" s="346" t="s">
        <v>901</v>
      </c>
      <c r="C1010" s="345">
        <v>0</v>
      </c>
    </row>
    <row r="1011" customHeight="1" spans="1:3">
      <c r="A1011" s="346">
        <v>2140306</v>
      </c>
      <c r="B1011" s="346" t="s">
        <v>902</v>
      </c>
      <c r="C1011" s="345">
        <v>0</v>
      </c>
    </row>
    <row r="1012" customHeight="1" spans="1:3">
      <c r="A1012" s="346">
        <v>2140307</v>
      </c>
      <c r="B1012" s="346" t="s">
        <v>903</v>
      </c>
      <c r="C1012" s="345">
        <v>0</v>
      </c>
    </row>
    <row r="1013" customHeight="1" spans="1:3">
      <c r="A1013" s="346">
        <v>2140308</v>
      </c>
      <c r="B1013" s="346" t="s">
        <v>904</v>
      </c>
      <c r="C1013" s="345">
        <v>0</v>
      </c>
    </row>
    <row r="1014" customHeight="1" spans="1:3">
      <c r="A1014" s="346">
        <v>2140399</v>
      </c>
      <c r="B1014" s="346" t="s">
        <v>905</v>
      </c>
      <c r="C1014" s="345">
        <v>0</v>
      </c>
    </row>
    <row r="1015" customHeight="1" spans="1:3">
      <c r="A1015" s="343">
        <v>21404</v>
      </c>
      <c r="B1015" s="343" t="s">
        <v>906</v>
      </c>
      <c r="C1015" s="345">
        <v>850</v>
      </c>
    </row>
    <row r="1016" customHeight="1" spans="1:3">
      <c r="A1016" s="346">
        <v>2140401</v>
      </c>
      <c r="B1016" s="346" t="s">
        <v>907</v>
      </c>
      <c r="C1016" s="345">
        <v>0</v>
      </c>
    </row>
    <row r="1017" customHeight="1" spans="1:3">
      <c r="A1017" s="346">
        <v>2140402</v>
      </c>
      <c r="B1017" s="346" t="s">
        <v>908</v>
      </c>
      <c r="C1017" s="345">
        <v>0</v>
      </c>
    </row>
    <row r="1018" customHeight="1" spans="1:3">
      <c r="A1018" s="346">
        <v>2140403</v>
      </c>
      <c r="B1018" s="346" t="s">
        <v>909</v>
      </c>
      <c r="C1018" s="345">
        <v>0</v>
      </c>
    </row>
    <row r="1019" customHeight="1" spans="1:3">
      <c r="A1019" s="346">
        <v>2140499</v>
      </c>
      <c r="B1019" s="346" t="s">
        <v>910</v>
      </c>
      <c r="C1019" s="345">
        <v>850</v>
      </c>
    </row>
    <row r="1020" customHeight="1" spans="1:3">
      <c r="A1020" s="343">
        <v>21405</v>
      </c>
      <c r="B1020" s="343" t="s">
        <v>911</v>
      </c>
      <c r="C1020" s="345">
        <v>0</v>
      </c>
    </row>
    <row r="1021" customHeight="1" spans="1:3">
      <c r="A1021" s="346">
        <v>2140501</v>
      </c>
      <c r="B1021" s="346" t="s">
        <v>149</v>
      </c>
      <c r="C1021" s="345">
        <v>0</v>
      </c>
    </row>
    <row r="1022" customHeight="1" spans="1:3">
      <c r="A1022" s="346">
        <v>2140502</v>
      </c>
      <c r="B1022" s="346" t="s">
        <v>150</v>
      </c>
      <c r="C1022" s="345">
        <v>0</v>
      </c>
    </row>
    <row r="1023" customHeight="1" spans="1:3">
      <c r="A1023" s="346">
        <v>2140503</v>
      </c>
      <c r="B1023" s="346" t="s">
        <v>151</v>
      </c>
      <c r="C1023" s="345">
        <v>0</v>
      </c>
    </row>
    <row r="1024" customHeight="1" spans="1:3">
      <c r="A1024" s="346">
        <v>2140504</v>
      </c>
      <c r="B1024" s="346" t="s">
        <v>897</v>
      </c>
      <c r="C1024" s="345">
        <v>0</v>
      </c>
    </row>
    <row r="1025" customHeight="1" spans="1:3">
      <c r="A1025" s="346">
        <v>2140505</v>
      </c>
      <c r="B1025" s="346" t="s">
        <v>912</v>
      </c>
      <c r="C1025" s="345">
        <v>0</v>
      </c>
    </row>
    <row r="1026" customHeight="1" spans="1:3">
      <c r="A1026" s="346">
        <v>2140599</v>
      </c>
      <c r="B1026" s="346" t="s">
        <v>913</v>
      </c>
      <c r="C1026" s="345">
        <v>0</v>
      </c>
    </row>
    <row r="1027" customHeight="1" spans="1:3">
      <c r="A1027" s="343">
        <v>21406</v>
      </c>
      <c r="B1027" s="343" t="s">
        <v>914</v>
      </c>
      <c r="C1027" s="345">
        <v>17593</v>
      </c>
    </row>
    <row r="1028" customHeight="1" spans="1:3">
      <c r="A1028" s="346">
        <v>2140601</v>
      </c>
      <c r="B1028" s="346" t="s">
        <v>915</v>
      </c>
      <c r="C1028" s="345">
        <v>3233</v>
      </c>
    </row>
    <row r="1029" customHeight="1" spans="1:3">
      <c r="A1029" s="346">
        <v>2140602</v>
      </c>
      <c r="B1029" s="346" t="s">
        <v>916</v>
      </c>
      <c r="C1029" s="345">
        <v>14360</v>
      </c>
    </row>
    <row r="1030" customHeight="1" spans="1:3">
      <c r="A1030" s="346">
        <v>2140603</v>
      </c>
      <c r="B1030" s="346" t="s">
        <v>917</v>
      </c>
      <c r="C1030" s="345">
        <v>0</v>
      </c>
    </row>
    <row r="1031" customHeight="1" spans="1:3">
      <c r="A1031" s="346">
        <v>2140699</v>
      </c>
      <c r="B1031" s="346" t="s">
        <v>918</v>
      </c>
      <c r="C1031" s="345">
        <v>0</v>
      </c>
    </row>
    <row r="1032" customHeight="1" spans="1:3">
      <c r="A1032" s="343">
        <v>21499</v>
      </c>
      <c r="B1032" s="343" t="s">
        <v>919</v>
      </c>
      <c r="C1032" s="345">
        <v>283</v>
      </c>
    </row>
    <row r="1033" customHeight="1" spans="1:3">
      <c r="A1033" s="346">
        <v>2149901</v>
      </c>
      <c r="B1033" s="346" t="s">
        <v>920</v>
      </c>
      <c r="C1033" s="345">
        <v>283</v>
      </c>
    </row>
    <row r="1034" customHeight="1" spans="1:3">
      <c r="A1034" s="346">
        <v>2149999</v>
      </c>
      <c r="B1034" s="346" t="s">
        <v>921</v>
      </c>
      <c r="C1034" s="345">
        <v>0</v>
      </c>
    </row>
    <row r="1035" customHeight="1" spans="1:3">
      <c r="A1035" s="343">
        <v>215</v>
      </c>
      <c r="B1035" s="343" t="s">
        <v>922</v>
      </c>
      <c r="C1035" s="345">
        <v>7358</v>
      </c>
    </row>
    <row r="1036" customHeight="1" spans="1:3">
      <c r="A1036" s="343">
        <v>21501</v>
      </c>
      <c r="B1036" s="343" t="s">
        <v>923</v>
      </c>
      <c r="C1036" s="345">
        <v>0</v>
      </c>
    </row>
    <row r="1037" customHeight="1" spans="1:3">
      <c r="A1037" s="346">
        <v>2150101</v>
      </c>
      <c r="B1037" s="346" t="s">
        <v>149</v>
      </c>
      <c r="C1037" s="345">
        <v>0</v>
      </c>
    </row>
    <row r="1038" customHeight="1" spans="1:3">
      <c r="A1038" s="346">
        <v>2150102</v>
      </c>
      <c r="B1038" s="346" t="s">
        <v>150</v>
      </c>
      <c r="C1038" s="345">
        <v>0</v>
      </c>
    </row>
    <row r="1039" customHeight="1" spans="1:3">
      <c r="A1039" s="346">
        <v>2150103</v>
      </c>
      <c r="B1039" s="346" t="s">
        <v>151</v>
      </c>
      <c r="C1039" s="345">
        <v>0</v>
      </c>
    </row>
    <row r="1040" customHeight="1" spans="1:3">
      <c r="A1040" s="346">
        <v>2150104</v>
      </c>
      <c r="B1040" s="346" t="s">
        <v>924</v>
      </c>
      <c r="C1040" s="345">
        <v>0</v>
      </c>
    </row>
    <row r="1041" customHeight="1" spans="1:3">
      <c r="A1041" s="346">
        <v>2150105</v>
      </c>
      <c r="B1041" s="346" t="s">
        <v>925</v>
      </c>
      <c r="C1041" s="345">
        <v>0</v>
      </c>
    </row>
    <row r="1042" customHeight="1" spans="1:3">
      <c r="A1042" s="346">
        <v>2150106</v>
      </c>
      <c r="B1042" s="346" t="s">
        <v>926</v>
      </c>
      <c r="C1042" s="345">
        <v>0</v>
      </c>
    </row>
    <row r="1043" customHeight="1" spans="1:3">
      <c r="A1043" s="346">
        <v>2150107</v>
      </c>
      <c r="B1043" s="346" t="s">
        <v>927</v>
      </c>
      <c r="C1043" s="345">
        <v>0</v>
      </c>
    </row>
    <row r="1044" customHeight="1" spans="1:3">
      <c r="A1044" s="346">
        <v>2150108</v>
      </c>
      <c r="B1044" s="346" t="s">
        <v>928</v>
      </c>
      <c r="C1044" s="345">
        <v>0</v>
      </c>
    </row>
    <row r="1045" customHeight="1" spans="1:3">
      <c r="A1045" s="346">
        <v>2150199</v>
      </c>
      <c r="B1045" s="346" t="s">
        <v>929</v>
      </c>
      <c r="C1045" s="345">
        <v>0</v>
      </c>
    </row>
    <row r="1046" customHeight="1" spans="1:3">
      <c r="A1046" s="343">
        <v>21502</v>
      </c>
      <c r="B1046" s="343" t="s">
        <v>930</v>
      </c>
      <c r="C1046" s="345">
        <v>1948</v>
      </c>
    </row>
    <row r="1047" customHeight="1" spans="1:3">
      <c r="A1047" s="346">
        <v>2150201</v>
      </c>
      <c r="B1047" s="346" t="s">
        <v>149</v>
      </c>
      <c r="C1047" s="345">
        <v>0</v>
      </c>
    </row>
    <row r="1048" customHeight="1" spans="1:3">
      <c r="A1048" s="346">
        <v>2150202</v>
      </c>
      <c r="B1048" s="346" t="s">
        <v>150</v>
      </c>
      <c r="C1048" s="345">
        <v>0</v>
      </c>
    </row>
    <row r="1049" customHeight="1" spans="1:3">
      <c r="A1049" s="346">
        <v>2150203</v>
      </c>
      <c r="B1049" s="346" t="s">
        <v>151</v>
      </c>
      <c r="C1049" s="345">
        <v>0</v>
      </c>
    </row>
    <row r="1050" customHeight="1" spans="1:3">
      <c r="A1050" s="346">
        <v>2150204</v>
      </c>
      <c r="B1050" s="346" t="s">
        <v>931</v>
      </c>
      <c r="C1050" s="345">
        <v>0</v>
      </c>
    </row>
    <row r="1051" customHeight="1" spans="1:3">
      <c r="A1051" s="346">
        <v>2150205</v>
      </c>
      <c r="B1051" s="346" t="s">
        <v>932</v>
      </c>
      <c r="C1051" s="345">
        <v>30</v>
      </c>
    </row>
    <row r="1052" customHeight="1" spans="1:3">
      <c r="A1052" s="346">
        <v>2150206</v>
      </c>
      <c r="B1052" s="346" t="s">
        <v>933</v>
      </c>
      <c r="C1052" s="345">
        <v>0</v>
      </c>
    </row>
    <row r="1053" customHeight="1" spans="1:3">
      <c r="A1053" s="346">
        <v>2150207</v>
      </c>
      <c r="B1053" s="346" t="s">
        <v>934</v>
      </c>
      <c r="C1053" s="345">
        <v>0</v>
      </c>
    </row>
    <row r="1054" customHeight="1" spans="1:3">
      <c r="A1054" s="346">
        <v>2150208</v>
      </c>
      <c r="B1054" s="346" t="s">
        <v>935</v>
      </c>
      <c r="C1054" s="345">
        <v>0</v>
      </c>
    </row>
    <row r="1055" customHeight="1" spans="1:3">
      <c r="A1055" s="346">
        <v>2150209</v>
      </c>
      <c r="B1055" s="346" t="s">
        <v>936</v>
      </c>
      <c r="C1055" s="345">
        <v>0</v>
      </c>
    </row>
    <row r="1056" customHeight="1" spans="1:3">
      <c r="A1056" s="346">
        <v>2150210</v>
      </c>
      <c r="B1056" s="346" t="s">
        <v>937</v>
      </c>
      <c r="C1056" s="345">
        <v>0</v>
      </c>
    </row>
    <row r="1057" customHeight="1" spans="1:3">
      <c r="A1057" s="346">
        <v>2150212</v>
      </c>
      <c r="B1057" s="346" t="s">
        <v>938</v>
      </c>
      <c r="C1057" s="345">
        <v>0</v>
      </c>
    </row>
    <row r="1058" customHeight="1" spans="1:3">
      <c r="A1058" s="346">
        <v>2150213</v>
      </c>
      <c r="B1058" s="346" t="s">
        <v>939</v>
      </c>
      <c r="C1058" s="345">
        <v>0</v>
      </c>
    </row>
    <row r="1059" customHeight="1" spans="1:3">
      <c r="A1059" s="346">
        <v>2150214</v>
      </c>
      <c r="B1059" s="346" t="s">
        <v>940</v>
      </c>
      <c r="C1059" s="345">
        <v>0</v>
      </c>
    </row>
    <row r="1060" customHeight="1" spans="1:3">
      <c r="A1060" s="346">
        <v>2150215</v>
      </c>
      <c r="B1060" s="346" t="s">
        <v>941</v>
      </c>
      <c r="C1060" s="345">
        <v>0</v>
      </c>
    </row>
    <row r="1061" customHeight="1" spans="1:3">
      <c r="A1061" s="346">
        <v>2150299</v>
      </c>
      <c r="B1061" s="346" t="s">
        <v>942</v>
      </c>
      <c r="C1061" s="345">
        <v>1918</v>
      </c>
    </row>
    <row r="1062" customHeight="1" spans="1:3">
      <c r="A1062" s="343">
        <v>21503</v>
      </c>
      <c r="B1062" s="343" t="s">
        <v>943</v>
      </c>
      <c r="C1062" s="345">
        <v>0</v>
      </c>
    </row>
    <row r="1063" customHeight="1" spans="1:3">
      <c r="A1063" s="346">
        <v>2150301</v>
      </c>
      <c r="B1063" s="346" t="s">
        <v>149</v>
      </c>
      <c r="C1063" s="345">
        <v>0</v>
      </c>
    </row>
    <row r="1064" customHeight="1" spans="1:3">
      <c r="A1064" s="346">
        <v>2150302</v>
      </c>
      <c r="B1064" s="346" t="s">
        <v>150</v>
      </c>
      <c r="C1064" s="345">
        <v>0</v>
      </c>
    </row>
    <row r="1065" customHeight="1" spans="1:3">
      <c r="A1065" s="346">
        <v>2150303</v>
      </c>
      <c r="B1065" s="346" t="s">
        <v>151</v>
      </c>
      <c r="C1065" s="345">
        <v>0</v>
      </c>
    </row>
    <row r="1066" customHeight="1" spans="1:3">
      <c r="A1066" s="346">
        <v>2150399</v>
      </c>
      <c r="B1066" s="346" t="s">
        <v>944</v>
      </c>
      <c r="C1066" s="345">
        <v>0</v>
      </c>
    </row>
    <row r="1067" customHeight="1" spans="1:3">
      <c r="A1067" s="343">
        <v>21505</v>
      </c>
      <c r="B1067" s="343" t="s">
        <v>945</v>
      </c>
      <c r="C1067" s="345">
        <v>1244</v>
      </c>
    </row>
    <row r="1068" customHeight="1" spans="1:3">
      <c r="A1068" s="346">
        <v>2150501</v>
      </c>
      <c r="B1068" s="346" t="s">
        <v>149</v>
      </c>
      <c r="C1068" s="345">
        <v>0</v>
      </c>
    </row>
    <row r="1069" customHeight="1" spans="1:3">
      <c r="A1069" s="346">
        <v>2150502</v>
      </c>
      <c r="B1069" s="346" t="s">
        <v>150</v>
      </c>
      <c r="C1069" s="345">
        <v>0</v>
      </c>
    </row>
    <row r="1070" customHeight="1" spans="1:3">
      <c r="A1070" s="346">
        <v>2150503</v>
      </c>
      <c r="B1070" s="346" t="s">
        <v>151</v>
      </c>
      <c r="C1070" s="345">
        <v>0</v>
      </c>
    </row>
    <row r="1071" customHeight="1" spans="1:3">
      <c r="A1071" s="346">
        <v>2150505</v>
      </c>
      <c r="B1071" s="346" t="s">
        <v>946</v>
      </c>
      <c r="C1071" s="345">
        <v>0</v>
      </c>
    </row>
    <row r="1072" customHeight="1" spans="1:3">
      <c r="A1072" s="346">
        <v>2150506</v>
      </c>
      <c r="B1072" s="346" t="s">
        <v>947</v>
      </c>
      <c r="C1072" s="345">
        <v>0</v>
      </c>
    </row>
    <row r="1073" customHeight="1" spans="1:3">
      <c r="A1073" s="346">
        <v>2150507</v>
      </c>
      <c r="B1073" s="346" t="s">
        <v>948</v>
      </c>
      <c r="C1073" s="345">
        <v>0</v>
      </c>
    </row>
    <row r="1074" customHeight="1" spans="1:3">
      <c r="A1074" s="346">
        <v>2150508</v>
      </c>
      <c r="B1074" s="346" t="s">
        <v>949</v>
      </c>
      <c r="C1074" s="345">
        <v>0</v>
      </c>
    </row>
    <row r="1075" customHeight="1" spans="1:3">
      <c r="A1075" s="346">
        <v>2150509</v>
      </c>
      <c r="B1075" s="346" t="s">
        <v>950</v>
      </c>
      <c r="C1075" s="345">
        <v>0</v>
      </c>
    </row>
    <row r="1076" customHeight="1" spans="1:3">
      <c r="A1076" s="346">
        <v>2150510</v>
      </c>
      <c r="B1076" s="346" t="s">
        <v>951</v>
      </c>
      <c r="C1076" s="345">
        <v>1244</v>
      </c>
    </row>
    <row r="1077" customHeight="1" spans="1:3">
      <c r="A1077" s="346">
        <v>2150511</v>
      </c>
      <c r="B1077" s="346" t="s">
        <v>952</v>
      </c>
      <c r="C1077" s="345">
        <v>0</v>
      </c>
    </row>
    <row r="1078" customHeight="1" spans="1:3">
      <c r="A1078" s="346">
        <v>2150513</v>
      </c>
      <c r="B1078" s="346" t="s">
        <v>897</v>
      </c>
      <c r="C1078" s="345">
        <v>0</v>
      </c>
    </row>
    <row r="1079" customHeight="1" spans="1:3">
      <c r="A1079" s="346">
        <v>2150515</v>
      </c>
      <c r="B1079" s="346" t="s">
        <v>953</v>
      </c>
      <c r="C1079" s="345">
        <v>0</v>
      </c>
    </row>
    <row r="1080" customHeight="1" spans="1:3">
      <c r="A1080" s="346">
        <v>2150599</v>
      </c>
      <c r="B1080" s="346" t="s">
        <v>954</v>
      </c>
      <c r="C1080" s="345">
        <v>0</v>
      </c>
    </row>
    <row r="1081" customHeight="1" spans="1:3">
      <c r="A1081" s="343">
        <v>21507</v>
      </c>
      <c r="B1081" s="343" t="s">
        <v>955</v>
      </c>
      <c r="C1081" s="345">
        <v>349</v>
      </c>
    </row>
    <row r="1082" customHeight="1" spans="1:3">
      <c r="A1082" s="346">
        <v>2150701</v>
      </c>
      <c r="B1082" s="346" t="s">
        <v>149</v>
      </c>
      <c r="C1082" s="345">
        <v>288</v>
      </c>
    </row>
    <row r="1083" customHeight="1" spans="1:3">
      <c r="A1083" s="346">
        <v>2150702</v>
      </c>
      <c r="B1083" s="346" t="s">
        <v>150</v>
      </c>
      <c r="C1083" s="345">
        <v>61</v>
      </c>
    </row>
    <row r="1084" customHeight="1" spans="1:3">
      <c r="A1084" s="346">
        <v>2150703</v>
      </c>
      <c r="B1084" s="346" t="s">
        <v>151</v>
      </c>
      <c r="C1084" s="345">
        <v>0</v>
      </c>
    </row>
    <row r="1085" customHeight="1" spans="1:3">
      <c r="A1085" s="346">
        <v>2150704</v>
      </c>
      <c r="B1085" s="346" t="s">
        <v>956</v>
      </c>
      <c r="C1085" s="345">
        <v>0</v>
      </c>
    </row>
    <row r="1086" customHeight="1" spans="1:3">
      <c r="A1086" s="346">
        <v>2150705</v>
      </c>
      <c r="B1086" s="346" t="s">
        <v>957</v>
      </c>
      <c r="C1086" s="345">
        <v>0</v>
      </c>
    </row>
    <row r="1087" customHeight="1" spans="1:3">
      <c r="A1087" s="346">
        <v>2150799</v>
      </c>
      <c r="B1087" s="346" t="s">
        <v>958</v>
      </c>
      <c r="C1087" s="345">
        <v>0</v>
      </c>
    </row>
    <row r="1088" customHeight="1" spans="1:3">
      <c r="A1088" s="343">
        <v>21508</v>
      </c>
      <c r="B1088" s="343" t="s">
        <v>959</v>
      </c>
      <c r="C1088" s="345">
        <v>3817</v>
      </c>
    </row>
    <row r="1089" customHeight="1" spans="1:3">
      <c r="A1089" s="346">
        <v>2150801</v>
      </c>
      <c r="B1089" s="346" t="s">
        <v>149</v>
      </c>
      <c r="C1089" s="345">
        <v>0</v>
      </c>
    </row>
    <row r="1090" customHeight="1" spans="1:3">
      <c r="A1090" s="346">
        <v>2150802</v>
      </c>
      <c r="B1090" s="346" t="s">
        <v>150</v>
      </c>
      <c r="C1090" s="345">
        <v>0</v>
      </c>
    </row>
    <row r="1091" customHeight="1" spans="1:3">
      <c r="A1091" s="346">
        <v>2150803</v>
      </c>
      <c r="B1091" s="346" t="s">
        <v>151</v>
      </c>
      <c r="C1091" s="345">
        <v>0</v>
      </c>
    </row>
    <row r="1092" customHeight="1" spans="1:3">
      <c r="A1092" s="346">
        <v>2150804</v>
      </c>
      <c r="B1092" s="346" t="s">
        <v>960</v>
      </c>
      <c r="C1092" s="345">
        <v>0</v>
      </c>
    </row>
    <row r="1093" customHeight="1" spans="1:3">
      <c r="A1093" s="346">
        <v>2150805</v>
      </c>
      <c r="B1093" s="346" t="s">
        <v>961</v>
      </c>
      <c r="C1093" s="345">
        <v>1347</v>
      </c>
    </row>
    <row r="1094" customHeight="1" spans="1:3">
      <c r="A1094" s="346">
        <v>2150806</v>
      </c>
      <c r="B1094" s="346" t="s">
        <v>962</v>
      </c>
      <c r="C1094" s="345">
        <v>0</v>
      </c>
    </row>
    <row r="1095" customHeight="1" spans="1:3">
      <c r="A1095" s="346">
        <v>2150899</v>
      </c>
      <c r="B1095" s="346" t="s">
        <v>963</v>
      </c>
      <c r="C1095" s="345">
        <v>2470</v>
      </c>
    </row>
    <row r="1096" customHeight="1" spans="1:3">
      <c r="A1096" s="343">
        <v>21599</v>
      </c>
      <c r="B1096" s="343" t="s">
        <v>964</v>
      </c>
      <c r="C1096" s="345">
        <v>0</v>
      </c>
    </row>
    <row r="1097" customHeight="1" spans="1:3">
      <c r="A1097" s="346">
        <v>2159901</v>
      </c>
      <c r="B1097" s="346" t="s">
        <v>965</v>
      </c>
      <c r="C1097" s="345">
        <v>0</v>
      </c>
    </row>
    <row r="1098" customHeight="1" spans="1:3">
      <c r="A1098" s="346">
        <v>2159904</v>
      </c>
      <c r="B1098" s="346" t="s">
        <v>966</v>
      </c>
      <c r="C1098" s="345">
        <v>0</v>
      </c>
    </row>
    <row r="1099" customHeight="1" spans="1:3">
      <c r="A1099" s="346">
        <v>2159905</v>
      </c>
      <c r="B1099" s="346" t="s">
        <v>967</v>
      </c>
      <c r="C1099" s="345">
        <v>0</v>
      </c>
    </row>
    <row r="1100" customHeight="1" spans="1:3">
      <c r="A1100" s="346">
        <v>2159906</v>
      </c>
      <c r="B1100" s="346" t="s">
        <v>968</v>
      </c>
      <c r="C1100" s="345">
        <v>0</v>
      </c>
    </row>
    <row r="1101" customHeight="1" spans="1:3">
      <c r="A1101" s="346">
        <v>2159999</v>
      </c>
      <c r="B1101" s="346" t="s">
        <v>969</v>
      </c>
      <c r="C1101" s="345">
        <v>0</v>
      </c>
    </row>
    <row r="1102" customHeight="1" spans="1:3">
      <c r="A1102" s="343">
        <v>216</v>
      </c>
      <c r="B1102" s="343" t="s">
        <v>46</v>
      </c>
      <c r="C1102" s="345">
        <v>2883</v>
      </c>
    </row>
    <row r="1103" customHeight="1" spans="1:3">
      <c r="A1103" s="343">
        <v>21602</v>
      </c>
      <c r="B1103" s="343" t="s">
        <v>970</v>
      </c>
      <c r="C1103" s="345">
        <v>1466</v>
      </c>
    </row>
    <row r="1104" customHeight="1" spans="1:3">
      <c r="A1104" s="346">
        <v>2160201</v>
      </c>
      <c r="B1104" s="346" t="s">
        <v>149</v>
      </c>
      <c r="C1104" s="345">
        <v>335</v>
      </c>
    </row>
    <row r="1105" customHeight="1" spans="1:3">
      <c r="A1105" s="346">
        <v>2160202</v>
      </c>
      <c r="B1105" s="346" t="s">
        <v>150</v>
      </c>
      <c r="C1105" s="345">
        <v>5</v>
      </c>
    </row>
    <row r="1106" customHeight="1" spans="1:3">
      <c r="A1106" s="346">
        <v>2160203</v>
      </c>
      <c r="B1106" s="346" t="s">
        <v>151</v>
      </c>
      <c r="C1106" s="345">
        <v>0</v>
      </c>
    </row>
    <row r="1107" customHeight="1" spans="1:3">
      <c r="A1107" s="346">
        <v>2160216</v>
      </c>
      <c r="B1107" s="346" t="s">
        <v>971</v>
      </c>
      <c r="C1107" s="345">
        <v>0</v>
      </c>
    </row>
    <row r="1108" customHeight="1" spans="1:3">
      <c r="A1108" s="346">
        <v>2160217</v>
      </c>
      <c r="B1108" s="346" t="s">
        <v>972</v>
      </c>
      <c r="C1108" s="345">
        <v>0</v>
      </c>
    </row>
    <row r="1109" customHeight="1" spans="1:3">
      <c r="A1109" s="346">
        <v>2160218</v>
      </c>
      <c r="B1109" s="346" t="s">
        <v>973</v>
      </c>
      <c r="C1109" s="345">
        <v>0</v>
      </c>
    </row>
    <row r="1110" customHeight="1" spans="1:3">
      <c r="A1110" s="346">
        <v>2160219</v>
      </c>
      <c r="B1110" s="346" t="s">
        <v>974</v>
      </c>
      <c r="C1110" s="345">
        <v>0</v>
      </c>
    </row>
    <row r="1111" customHeight="1" spans="1:3">
      <c r="A1111" s="346">
        <v>2160250</v>
      </c>
      <c r="B1111" s="346" t="s">
        <v>158</v>
      </c>
      <c r="C1111" s="345">
        <v>0</v>
      </c>
    </row>
    <row r="1112" customHeight="1" spans="1:3">
      <c r="A1112" s="346">
        <v>2160299</v>
      </c>
      <c r="B1112" s="346" t="s">
        <v>975</v>
      </c>
      <c r="C1112" s="345">
        <v>1126</v>
      </c>
    </row>
    <row r="1113" customHeight="1" spans="1:3">
      <c r="A1113" s="343">
        <v>21606</v>
      </c>
      <c r="B1113" s="343" t="s">
        <v>976</v>
      </c>
      <c r="C1113" s="345">
        <v>1141</v>
      </c>
    </row>
    <row r="1114" customHeight="1" spans="1:3">
      <c r="A1114" s="346">
        <v>2160601</v>
      </c>
      <c r="B1114" s="346" t="s">
        <v>149</v>
      </c>
      <c r="C1114" s="345">
        <v>0</v>
      </c>
    </row>
    <row r="1115" customHeight="1" spans="1:3">
      <c r="A1115" s="346">
        <v>2160602</v>
      </c>
      <c r="B1115" s="346" t="s">
        <v>150</v>
      </c>
      <c r="C1115" s="345">
        <v>0</v>
      </c>
    </row>
    <row r="1116" customHeight="1" spans="1:3">
      <c r="A1116" s="346">
        <v>2160603</v>
      </c>
      <c r="B1116" s="346" t="s">
        <v>151</v>
      </c>
      <c r="C1116" s="345">
        <v>0</v>
      </c>
    </row>
    <row r="1117" customHeight="1" spans="1:3">
      <c r="A1117" s="346">
        <v>2160607</v>
      </c>
      <c r="B1117" s="346" t="s">
        <v>977</v>
      </c>
      <c r="C1117" s="345">
        <v>0</v>
      </c>
    </row>
    <row r="1118" customHeight="1" spans="1:3">
      <c r="A1118" s="346">
        <v>2160699</v>
      </c>
      <c r="B1118" s="346" t="s">
        <v>978</v>
      </c>
      <c r="C1118" s="345">
        <v>1141</v>
      </c>
    </row>
    <row r="1119" customHeight="1" spans="1:3">
      <c r="A1119" s="343">
        <v>21699</v>
      </c>
      <c r="B1119" s="343" t="s">
        <v>979</v>
      </c>
      <c r="C1119" s="345">
        <v>276</v>
      </c>
    </row>
    <row r="1120" customHeight="1" spans="1:3">
      <c r="A1120" s="346">
        <v>2169901</v>
      </c>
      <c r="B1120" s="346" t="s">
        <v>980</v>
      </c>
      <c r="C1120" s="345">
        <v>0</v>
      </c>
    </row>
    <row r="1121" customHeight="1" spans="1:3">
      <c r="A1121" s="346">
        <v>2169999</v>
      </c>
      <c r="B1121" s="346" t="s">
        <v>981</v>
      </c>
      <c r="C1121" s="345">
        <v>276</v>
      </c>
    </row>
    <row r="1122" customHeight="1" spans="1:3">
      <c r="A1122" s="343">
        <v>217</v>
      </c>
      <c r="B1122" s="343" t="s">
        <v>47</v>
      </c>
      <c r="C1122" s="345">
        <v>725</v>
      </c>
    </row>
    <row r="1123" customHeight="1" spans="1:3">
      <c r="A1123" s="343">
        <v>21701</v>
      </c>
      <c r="B1123" s="343" t="s">
        <v>982</v>
      </c>
      <c r="C1123" s="345">
        <v>200</v>
      </c>
    </row>
    <row r="1124" customHeight="1" spans="1:3">
      <c r="A1124" s="346">
        <v>2170101</v>
      </c>
      <c r="B1124" s="346" t="s">
        <v>149</v>
      </c>
      <c r="C1124" s="345">
        <v>0</v>
      </c>
    </row>
    <row r="1125" customHeight="1" spans="1:3">
      <c r="A1125" s="346">
        <v>2170102</v>
      </c>
      <c r="B1125" s="346" t="s">
        <v>150</v>
      </c>
      <c r="C1125" s="345">
        <v>0</v>
      </c>
    </row>
    <row r="1126" customHeight="1" spans="1:3">
      <c r="A1126" s="346">
        <v>2170103</v>
      </c>
      <c r="B1126" s="346" t="s">
        <v>151</v>
      </c>
      <c r="C1126" s="345">
        <v>0</v>
      </c>
    </row>
    <row r="1127" customHeight="1" spans="1:3">
      <c r="A1127" s="346">
        <v>2170104</v>
      </c>
      <c r="B1127" s="346" t="s">
        <v>983</v>
      </c>
      <c r="C1127" s="345">
        <v>0</v>
      </c>
    </row>
    <row r="1128" customHeight="1" spans="1:3">
      <c r="A1128" s="346">
        <v>2170150</v>
      </c>
      <c r="B1128" s="346" t="s">
        <v>158</v>
      </c>
      <c r="C1128" s="345">
        <v>0</v>
      </c>
    </row>
    <row r="1129" customHeight="1" spans="1:3">
      <c r="A1129" s="346">
        <v>2170199</v>
      </c>
      <c r="B1129" s="346" t="s">
        <v>984</v>
      </c>
      <c r="C1129" s="345">
        <v>200</v>
      </c>
    </row>
    <row r="1130" customHeight="1" spans="1:3">
      <c r="A1130" s="343">
        <v>21702</v>
      </c>
      <c r="B1130" s="343" t="s">
        <v>985</v>
      </c>
      <c r="C1130" s="345">
        <v>30</v>
      </c>
    </row>
    <row r="1131" customHeight="1" spans="1:3">
      <c r="A1131" s="346">
        <v>2170201</v>
      </c>
      <c r="B1131" s="346" t="s">
        <v>986</v>
      </c>
      <c r="C1131" s="345">
        <v>0</v>
      </c>
    </row>
    <row r="1132" customHeight="1" spans="1:3">
      <c r="A1132" s="346">
        <v>2170202</v>
      </c>
      <c r="B1132" s="346" t="s">
        <v>987</v>
      </c>
      <c r="C1132" s="345">
        <v>0</v>
      </c>
    </row>
    <row r="1133" customHeight="1" spans="1:3">
      <c r="A1133" s="346">
        <v>2170203</v>
      </c>
      <c r="B1133" s="346" t="s">
        <v>988</v>
      </c>
      <c r="C1133" s="345">
        <v>0</v>
      </c>
    </row>
    <row r="1134" customHeight="1" spans="1:3">
      <c r="A1134" s="346">
        <v>2170204</v>
      </c>
      <c r="B1134" s="346" t="s">
        <v>989</v>
      </c>
      <c r="C1134" s="345">
        <v>0</v>
      </c>
    </row>
    <row r="1135" customHeight="1" spans="1:3">
      <c r="A1135" s="346">
        <v>2170205</v>
      </c>
      <c r="B1135" s="346" t="s">
        <v>990</v>
      </c>
      <c r="C1135" s="345">
        <v>0</v>
      </c>
    </row>
    <row r="1136" customHeight="1" spans="1:3">
      <c r="A1136" s="346">
        <v>2170206</v>
      </c>
      <c r="B1136" s="346" t="s">
        <v>991</v>
      </c>
      <c r="C1136" s="345">
        <v>0</v>
      </c>
    </row>
    <row r="1137" customHeight="1" spans="1:3">
      <c r="A1137" s="346">
        <v>2170207</v>
      </c>
      <c r="B1137" s="346" t="s">
        <v>992</v>
      </c>
      <c r="C1137" s="345">
        <v>0</v>
      </c>
    </row>
    <row r="1138" customHeight="1" spans="1:3">
      <c r="A1138" s="346">
        <v>2170208</v>
      </c>
      <c r="B1138" s="346" t="s">
        <v>993</v>
      </c>
      <c r="C1138" s="345">
        <v>0</v>
      </c>
    </row>
    <row r="1139" customHeight="1" spans="1:3">
      <c r="A1139" s="346">
        <v>2170299</v>
      </c>
      <c r="B1139" s="346" t="s">
        <v>994</v>
      </c>
      <c r="C1139" s="345">
        <v>30</v>
      </c>
    </row>
    <row r="1140" customHeight="1" spans="1:3">
      <c r="A1140" s="343">
        <v>21703</v>
      </c>
      <c r="B1140" s="343" t="s">
        <v>995</v>
      </c>
      <c r="C1140" s="345">
        <v>67</v>
      </c>
    </row>
    <row r="1141" customHeight="1" spans="1:3">
      <c r="A1141" s="346">
        <v>2170301</v>
      </c>
      <c r="B1141" s="346" t="s">
        <v>996</v>
      </c>
      <c r="C1141" s="345">
        <v>0</v>
      </c>
    </row>
    <row r="1142" customHeight="1" spans="1:3">
      <c r="A1142" s="346">
        <v>2170302</v>
      </c>
      <c r="B1142" s="346" t="s">
        <v>997</v>
      </c>
      <c r="C1142" s="345">
        <v>67</v>
      </c>
    </row>
    <row r="1143" customHeight="1" spans="1:3">
      <c r="A1143" s="346">
        <v>2170303</v>
      </c>
      <c r="B1143" s="346" t="s">
        <v>998</v>
      </c>
      <c r="C1143" s="345">
        <v>0</v>
      </c>
    </row>
    <row r="1144" customHeight="1" spans="1:3">
      <c r="A1144" s="346">
        <v>2170304</v>
      </c>
      <c r="B1144" s="346" t="s">
        <v>999</v>
      </c>
      <c r="C1144" s="345">
        <v>0</v>
      </c>
    </row>
    <row r="1145" customHeight="1" spans="1:3">
      <c r="A1145" s="346">
        <v>2170399</v>
      </c>
      <c r="B1145" s="346" t="s">
        <v>1000</v>
      </c>
      <c r="C1145" s="345">
        <v>0</v>
      </c>
    </row>
    <row r="1146" customHeight="1" spans="1:3">
      <c r="A1146" s="343">
        <v>21704</v>
      </c>
      <c r="B1146" s="343" t="s">
        <v>1001</v>
      </c>
      <c r="C1146" s="345">
        <v>0</v>
      </c>
    </row>
    <row r="1147" customHeight="1" spans="1:3">
      <c r="A1147" s="346">
        <v>2170401</v>
      </c>
      <c r="B1147" s="346" t="s">
        <v>1002</v>
      </c>
      <c r="C1147" s="345">
        <v>0</v>
      </c>
    </row>
    <row r="1148" customHeight="1" spans="1:3">
      <c r="A1148" s="346">
        <v>2170499</v>
      </c>
      <c r="B1148" s="346" t="s">
        <v>1003</v>
      </c>
      <c r="C1148" s="345">
        <v>0</v>
      </c>
    </row>
    <row r="1149" customHeight="1" spans="1:3">
      <c r="A1149" s="343">
        <v>21799</v>
      </c>
      <c r="B1149" s="343" t="s">
        <v>1004</v>
      </c>
      <c r="C1149" s="345">
        <v>428</v>
      </c>
    </row>
    <row r="1150" customHeight="1" spans="1:3">
      <c r="A1150" s="346">
        <v>2179901</v>
      </c>
      <c r="B1150" s="346" t="s">
        <v>1005</v>
      </c>
      <c r="C1150" s="345">
        <v>0</v>
      </c>
    </row>
    <row r="1151" customHeight="1" spans="1:3">
      <c r="A1151" s="346">
        <v>2179902</v>
      </c>
      <c r="B1151" s="346" t="s">
        <v>1006</v>
      </c>
      <c r="C1151" s="345">
        <v>428</v>
      </c>
    </row>
    <row r="1152" customHeight="1" spans="1:3">
      <c r="A1152" s="343">
        <v>219</v>
      </c>
      <c r="B1152" s="343" t="s">
        <v>48</v>
      </c>
      <c r="C1152" s="345">
        <v>0</v>
      </c>
    </row>
    <row r="1153" customHeight="1" spans="1:3">
      <c r="A1153" s="343">
        <v>21901</v>
      </c>
      <c r="B1153" s="343" t="s">
        <v>1007</v>
      </c>
      <c r="C1153" s="345">
        <v>0</v>
      </c>
    </row>
    <row r="1154" customHeight="1" spans="1:3">
      <c r="A1154" s="343">
        <v>21902</v>
      </c>
      <c r="B1154" s="343" t="s">
        <v>1008</v>
      </c>
      <c r="C1154" s="345">
        <v>0</v>
      </c>
    </row>
    <row r="1155" customHeight="1" spans="1:3">
      <c r="A1155" s="343">
        <v>21903</v>
      </c>
      <c r="B1155" s="343" t="s">
        <v>1009</v>
      </c>
      <c r="C1155" s="345">
        <v>0</v>
      </c>
    </row>
    <row r="1156" customHeight="1" spans="1:3">
      <c r="A1156" s="343">
        <v>21904</v>
      </c>
      <c r="B1156" s="343" t="s">
        <v>1010</v>
      </c>
      <c r="C1156" s="345">
        <v>0</v>
      </c>
    </row>
    <row r="1157" customHeight="1" spans="1:3">
      <c r="A1157" s="343">
        <v>21905</v>
      </c>
      <c r="B1157" s="343" t="s">
        <v>1011</v>
      </c>
      <c r="C1157" s="345">
        <v>0</v>
      </c>
    </row>
    <row r="1158" customHeight="1" spans="1:3">
      <c r="A1158" s="343">
        <v>21906</v>
      </c>
      <c r="B1158" s="343" t="s">
        <v>1012</v>
      </c>
      <c r="C1158" s="345">
        <v>0</v>
      </c>
    </row>
    <row r="1159" customHeight="1" spans="1:3">
      <c r="A1159" s="343">
        <v>21907</v>
      </c>
      <c r="B1159" s="343" t="s">
        <v>1013</v>
      </c>
      <c r="C1159" s="345">
        <v>0</v>
      </c>
    </row>
    <row r="1160" customHeight="1" spans="1:3">
      <c r="A1160" s="343">
        <v>21908</v>
      </c>
      <c r="B1160" s="343" t="s">
        <v>1014</v>
      </c>
      <c r="C1160" s="345">
        <v>0</v>
      </c>
    </row>
    <row r="1161" customHeight="1" spans="1:3">
      <c r="A1161" s="343">
        <v>21999</v>
      </c>
      <c r="B1161" s="343" t="s">
        <v>1015</v>
      </c>
      <c r="C1161" s="345">
        <v>0</v>
      </c>
    </row>
    <row r="1162" customHeight="1" spans="1:3">
      <c r="A1162" s="343">
        <v>220</v>
      </c>
      <c r="B1162" s="343" t="s">
        <v>49</v>
      </c>
      <c r="C1162" s="345">
        <v>4265</v>
      </c>
    </row>
    <row r="1163" customHeight="1" spans="1:3">
      <c r="A1163" s="343">
        <v>22001</v>
      </c>
      <c r="B1163" s="343" t="s">
        <v>1016</v>
      </c>
      <c r="C1163" s="345">
        <v>4000</v>
      </c>
    </row>
    <row r="1164" customHeight="1" spans="1:3">
      <c r="A1164" s="346">
        <v>2200101</v>
      </c>
      <c r="B1164" s="346" t="s">
        <v>149</v>
      </c>
      <c r="C1164" s="345">
        <v>0</v>
      </c>
    </row>
    <row r="1165" customHeight="1" spans="1:3">
      <c r="A1165" s="346">
        <v>2200102</v>
      </c>
      <c r="B1165" s="346" t="s">
        <v>150</v>
      </c>
      <c r="C1165" s="345">
        <v>504</v>
      </c>
    </row>
    <row r="1166" customHeight="1" spans="1:3">
      <c r="A1166" s="346">
        <v>2200103</v>
      </c>
      <c r="B1166" s="346" t="s">
        <v>151</v>
      </c>
      <c r="C1166" s="345">
        <v>0</v>
      </c>
    </row>
    <row r="1167" customHeight="1" spans="1:3">
      <c r="A1167" s="346">
        <v>2200104</v>
      </c>
      <c r="B1167" s="346" t="s">
        <v>1017</v>
      </c>
      <c r="C1167" s="345">
        <v>342</v>
      </c>
    </row>
    <row r="1168" customHeight="1" spans="1:3">
      <c r="A1168" s="346">
        <v>2200106</v>
      </c>
      <c r="B1168" s="346" t="s">
        <v>1018</v>
      </c>
      <c r="C1168" s="345">
        <v>172</v>
      </c>
    </row>
    <row r="1169" customHeight="1" spans="1:3">
      <c r="A1169" s="346">
        <v>2200107</v>
      </c>
      <c r="B1169" s="346" t="s">
        <v>1019</v>
      </c>
      <c r="C1169" s="345">
        <v>0</v>
      </c>
    </row>
    <row r="1170" customHeight="1" spans="1:3">
      <c r="A1170" s="346">
        <v>2200108</v>
      </c>
      <c r="B1170" s="346" t="s">
        <v>1020</v>
      </c>
      <c r="C1170" s="345">
        <v>0</v>
      </c>
    </row>
    <row r="1171" customHeight="1" spans="1:3">
      <c r="A1171" s="346">
        <v>2200109</v>
      </c>
      <c r="B1171" s="346" t="s">
        <v>1021</v>
      </c>
      <c r="C1171" s="345">
        <v>0</v>
      </c>
    </row>
    <row r="1172" customHeight="1" spans="1:3">
      <c r="A1172" s="346">
        <v>2200112</v>
      </c>
      <c r="B1172" s="346" t="s">
        <v>1022</v>
      </c>
      <c r="C1172" s="345">
        <v>0</v>
      </c>
    </row>
    <row r="1173" customHeight="1" spans="1:3">
      <c r="A1173" s="346">
        <v>2200113</v>
      </c>
      <c r="B1173" s="346" t="s">
        <v>1023</v>
      </c>
      <c r="C1173" s="345">
        <v>171</v>
      </c>
    </row>
    <row r="1174" customHeight="1" spans="1:3">
      <c r="A1174" s="346">
        <v>2200114</v>
      </c>
      <c r="B1174" s="346" t="s">
        <v>1024</v>
      </c>
      <c r="C1174" s="345">
        <v>0</v>
      </c>
    </row>
    <row r="1175" customHeight="1" spans="1:3">
      <c r="A1175" s="346">
        <v>2200115</v>
      </c>
      <c r="B1175" s="346" t="s">
        <v>1025</v>
      </c>
      <c r="C1175" s="345">
        <v>0</v>
      </c>
    </row>
    <row r="1176" customHeight="1" spans="1:3">
      <c r="A1176" s="346">
        <v>2200116</v>
      </c>
      <c r="B1176" s="346" t="s">
        <v>1026</v>
      </c>
      <c r="C1176" s="345">
        <v>0</v>
      </c>
    </row>
    <row r="1177" customHeight="1" spans="1:3">
      <c r="A1177" s="346">
        <v>2200119</v>
      </c>
      <c r="B1177" s="346" t="s">
        <v>1027</v>
      </c>
      <c r="C1177" s="345">
        <v>0</v>
      </c>
    </row>
    <row r="1178" customHeight="1" spans="1:3">
      <c r="A1178" s="346">
        <v>2200120</v>
      </c>
      <c r="B1178" s="346" t="s">
        <v>1028</v>
      </c>
      <c r="C1178" s="345">
        <v>0</v>
      </c>
    </row>
    <row r="1179" customHeight="1" spans="1:3">
      <c r="A1179" s="346">
        <v>2200121</v>
      </c>
      <c r="B1179" s="346" t="s">
        <v>1029</v>
      </c>
      <c r="C1179" s="345">
        <v>0</v>
      </c>
    </row>
    <row r="1180" customHeight="1" spans="1:3">
      <c r="A1180" s="346">
        <v>2200122</v>
      </c>
      <c r="B1180" s="346" t="s">
        <v>1030</v>
      </c>
      <c r="C1180" s="345">
        <v>0</v>
      </c>
    </row>
    <row r="1181" customHeight="1" spans="1:3">
      <c r="A1181" s="346">
        <v>2200123</v>
      </c>
      <c r="B1181" s="346" t="s">
        <v>1031</v>
      </c>
      <c r="C1181" s="345">
        <v>0</v>
      </c>
    </row>
    <row r="1182" customHeight="1" spans="1:3">
      <c r="A1182" s="346">
        <v>2200124</v>
      </c>
      <c r="B1182" s="346" t="s">
        <v>1032</v>
      </c>
      <c r="C1182" s="345">
        <v>0</v>
      </c>
    </row>
    <row r="1183" customHeight="1" spans="1:3">
      <c r="A1183" s="346">
        <v>2200125</v>
      </c>
      <c r="B1183" s="346" t="s">
        <v>1033</v>
      </c>
      <c r="C1183" s="345">
        <v>0</v>
      </c>
    </row>
    <row r="1184" customHeight="1" spans="1:3">
      <c r="A1184" s="346">
        <v>2200126</v>
      </c>
      <c r="B1184" s="346" t="s">
        <v>1034</v>
      </c>
      <c r="C1184" s="345">
        <v>0</v>
      </c>
    </row>
    <row r="1185" customHeight="1" spans="1:3">
      <c r="A1185" s="346">
        <v>2200127</v>
      </c>
      <c r="B1185" s="346" t="s">
        <v>1035</v>
      </c>
      <c r="C1185" s="345">
        <v>0</v>
      </c>
    </row>
    <row r="1186" customHeight="1" spans="1:3">
      <c r="A1186" s="346">
        <v>2200128</v>
      </c>
      <c r="B1186" s="346" t="s">
        <v>1036</v>
      </c>
      <c r="C1186" s="345">
        <v>0</v>
      </c>
    </row>
    <row r="1187" customHeight="1" spans="1:3">
      <c r="A1187" s="346">
        <v>2200129</v>
      </c>
      <c r="B1187" s="346" t="s">
        <v>1037</v>
      </c>
      <c r="C1187" s="345">
        <v>0</v>
      </c>
    </row>
    <row r="1188" customHeight="1" spans="1:3">
      <c r="A1188" s="346">
        <v>2200150</v>
      </c>
      <c r="B1188" s="346" t="s">
        <v>158</v>
      </c>
      <c r="C1188" s="345">
        <v>0</v>
      </c>
    </row>
    <row r="1189" customHeight="1" spans="1:3">
      <c r="A1189" s="346">
        <v>2200199</v>
      </c>
      <c r="B1189" s="346" t="s">
        <v>1038</v>
      </c>
      <c r="C1189" s="345">
        <v>2811</v>
      </c>
    </row>
    <row r="1190" customHeight="1" spans="1:3">
      <c r="A1190" s="343">
        <v>22005</v>
      </c>
      <c r="B1190" s="343" t="s">
        <v>1039</v>
      </c>
      <c r="C1190" s="345">
        <v>265</v>
      </c>
    </row>
    <row r="1191" customHeight="1" spans="1:3">
      <c r="A1191" s="346">
        <v>2200501</v>
      </c>
      <c r="B1191" s="346" t="s">
        <v>149</v>
      </c>
      <c r="C1191" s="345">
        <v>0</v>
      </c>
    </row>
    <row r="1192" customHeight="1" spans="1:3">
      <c r="A1192" s="346">
        <v>2200502</v>
      </c>
      <c r="B1192" s="346" t="s">
        <v>150</v>
      </c>
      <c r="C1192" s="345">
        <v>0</v>
      </c>
    </row>
    <row r="1193" customHeight="1" spans="1:3">
      <c r="A1193" s="346">
        <v>2200503</v>
      </c>
      <c r="B1193" s="346" t="s">
        <v>151</v>
      </c>
      <c r="C1193" s="345">
        <v>0</v>
      </c>
    </row>
    <row r="1194" customHeight="1" spans="1:3">
      <c r="A1194" s="346">
        <v>2200504</v>
      </c>
      <c r="B1194" s="346" t="s">
        <v>1040</v>
      </c>
      <c r="C1194" s="345">
        <v>0</v>
      </c>
    </row>
    <row r="1195" customHeight="1" spans="1:3">
      <c r="A1195" s="346">
        <v>2200506</v>
      </c>
      <c r="B1195" s="346" t="s">
        <v>1041</v>
      </c>
      <c r="C1195" s="345">
        <v>0</v>
      </c>
    </row>
    <row r="1196" customHeight="1" spans="1:3">
      <c r="A1196" s="346">
        <v>2200507</v>
      </c>
      <c r="B1196" s="346" t="s">
        <v>1042</v>
      </c>
      <c r="C1196" s="345">
        <v>0</v>
      </c>
    </row>
    <row r="1197" customHeight="1" spans="1:3">
      <c r="A1197" s="346">
        <v>2200508</v>
      </c>
      <c r="B1197" s="346" t="s">
        <v>1043</v>
      </c>
      <c r="C1197" s="345">
        <v>0</v>
      </c>
    </row>
    <row r="1198" customHeight="1" spans="1:3">
      <c r="A1198" s="346">
        <v>2200509</v>
      </c>
      <c r="B1198" s="346" t="s">
        <v>1044</v>
      </c>
      <c r="C1198" s="345">
        <v>146</v>
      </c>
    </row>
    <row r="1199" customHeight="1" spans="1:3">
      <c r="A1199" s="346">
        <v>2200510</v>
      </c>
      <c r="B1199" s="346" t="s">
        <v>1045</v>
      </c>
      <c r="C1199" s="345">
        <v>55</v>
      </c>
    </row>
    <row r="1200" customHeight="1" spans="1:3">
      <c r="A1200" s="346">
        <v>2200511</v>
      </c>
      <c r="B1200" s="346" t="s">
        <v>1046</v>
      </c>
      <c r="C1200" s="345">
        <v>0</v>
      </c>
    </row>
    <row r="1201" customHeight="1" spans="1:3">
      <c r="A1201" s="346">
        <v>2200512</v>
      </c>
      <c r="B1201" s="346" t="s">
        <v>1047</v>
      </c>
      <c r="C1201" s="345">
        <v>0</v>
      </c>
    </row>
    <row r="1202" customHeight="1" spans="1:3">
      <c r="A1202" s="346">
        <v>2200513</v>
      </c>
      <c r="B1202" s="346" t="s">
        <v>1048</v>
      </c>
      <c r="C1202" s="345">
        <v>0</v>
      </c>
    </row>
    <row r="1203" customHeight="1" spans="1:3">
      <c r="A1203" s="346">
        <v>2200514</v>
      </c>
      <c r="B1203" s="346" t="s">
        <v>1049</v>
      </c>
      <c r="C1203" s="345">
        <v>0</v>
      </c>
    </row>
    <row r="1204" customHeight="1" spans="1:3">
      <c r="A1204" s="346">
        <v>2200599</v>
      </c>
      <c r="B1204" s="346" t="s">
        <v>1050</v>
      </c>
      <c r="C1204" s="345">
        <v>64</v>
      </c>
    </row>
    <row r="1205" customHeight="1" spans="1:3">
      <c r="A1205" s="343">
        <v>22099</v>
      </c>
      <c r="B1205" s="343" t="s">
        <v>1051</v>
      </c>
      <c r="C1205" s="345">
        <v>0</v>
      </c>
    </row>
    <row r="1206" customHeight="1" spans="1:3">
      <c r="A1206" s="346">
        <v>2209901</v>
      </c>
      <c r="B1206" s="346" t="s">
        <v>1052</v>
      </c>
      <c r="C1206" s="345">
        <v>0</v>
      </c>
    </row>
    <row r="1207" customHeight="1" spans="1:3">
      <c r="A1207" s="343">
        <v>221</v>
      </c>
      <c r="B1207" s="343" t="s">
        <v>50</v>
      </c>
      <c r="C1207" s="345">
        <v>56517</v>
      </c>
    </row>
    <row r="1208" customHeight="1" spans="1:3">
      <c r="A1208" s="343">
        <v>22101</v>
      </c>
      <c r="B1208" s="343" t="s">
        <v>1053</v>
      </c>
      <c r="C1208" s="345">
        <v>39774</v>
      </c>
    </row>
    <row r="1209" customHeight="1" spans="1:3">
      <c r="A1209" s="346">
        <v>2210101</v>
      </c>
      <c r="B1209" s="346" t="s">
        <v>1054</v>
      </c>
      <c r="C1209" s="345">
        <v>2141</v>
      </c>
    </row>
    <row r="1210" customHeight="1" spans="1:3">
      <c r="A1210" s="346">
        <v>2210102</v>
      </c>
      <c r="B1210" s="346" t="s">
        <v>1055</v>
      </c>
      <c r="C1210" s="345">
        <v>0</v>
      </c>
    </row>
    <row r="1211" customHeight="1" spans="1:3">
      <c r="A1211" s="346">
        <v>2210103</v>
      </c>
      <c r="B1211" s="346" t="s">
        <v>1056</v>
      </c>
      <c r="C1211" s="345">
        <v>727</v>
      </c>
    </row>
    <row r="1212" customHeight="1" spans="1:3">
      <c r="A1212" s="346">
        <v>2210104</v>
      </c>
      <c r="B1212" s="346" t="s">
        <v>1057</v>
      </c>
      <c r="C1212" s="345">
        <v>0</v>
      </c>
    </row>
    <row r="1213" customHeight="1" spans="1:3">
      <c r="A1213" s="346">
        <v>2210105</v>
      </c>
      <c r="B1213" s="346" t="s">
        <v>1058</v>
      </c>
      <c r="C1213" s="345">
        <v>3636</v>
      </c>
    </row>
    <row r="1214" customHeight="1" spans="1:3">
      <c r="A1214" s="346">
        <v>2210106</v>
      </c>
      <c r="B1214" s="346" t="s">
        <v>1059</v>
      </c>
      <c r="C1214" s="345">
        <v>0</v>
      </c>
    </row>
    <row r="1215" customHeight="1" spans="1:3">
      <c r="A1215" s="346">
        <v>2210107</v>
      </c>
      <c r="B1215" s="346" t="s">
        <v>1060</v>
      </c>
      <c r="C1215" s="345">
        <v>13</v>
      </c>
    </row>
    <row r="1216" customHeight="1" spans="1:3">
      <c r="A1216" s="346">
        <v>2210108</v>
      </c>
      <c r="B1216" s="346" t="s">
        <v>1061</v>
      </c>
      <c r="C1216" s="345">
        <v>4224</v>
      </c>
    </row>
    <row r="1217" customHeight="1" spans="1:3">
      <c r="A1217" s="346">
        <v>2210109</v>
      </c>
      <c r="B1217" s="346" t="s">
        <v>1062</v>
      </c>
      <c r="C1217" s="345">
        <v>8449</v>
      </c>
    </row>
    <row r="1218" customHeight="1" spans="1:3">
      <c r="A1218" s="346">
        <v>2210199</v>
      </c>
      <c r="B1218" s="346" t="s">
        <v>1063</v>
      </c>
      <c r="C1218" s="345">
        <v>20584</v>
      </c>
    </row>
    <row r="1219" customHeight="1" spans="1:3">
      <c r="A1219" s="343">
        <v>22102</v>
      </c>
      <c r="B1219" s="343" t="s">
        <v>1064</v>
      </c>
      <c r="C1219" s="345">
        <v>16738</v>
      </c>
    </row>
    <row r="1220" customHeight="1" spans="1:3">
      <c r="A1220" s="346">
        <v>2210201</v>
      </c>
      <c r="B1220" s="346" t="s">
        <v>1065</v>
      </c>
      <c r="C1220" s="345">
        <v>16738</v>
      </c>
    </row>
    <row r="1221" customHeight="1" spans="1:3">
      <c r="A1221" s="346">
        <v>2210202</v>
      </c>
      <c r="B1221" s="346" t="s">
        <v>1066</v>
      </c>
      <c r="C1221" s="345">
        <v>0</v>
      </c>
    </row>
    <row r="1222" customHeight="1" spans="1:3">
      <c r="A1222" s="346">
        <v>2210203</v>
      </c>
      <c r="B1222" s="346" t="s">
        <v>1067</v>
      </c>
      <c r="C1222" s="345">
        <v>0</v>
      </c>
    </row>
    <row r="1223" customHeight="1" spans="1:3">
      <c r="A1223" s="343">
        <v>22103</v>
      </c>
      <c r="B1223" s="343" t="s">
        <v>1068</v>
      </c>
      <c r="C1223" s="345">
        <v>5</v>
      </c>
    </row>
    <row r="1224" customHeight="1" spans="1:3">
      <c r="A1224" s="346">
        <v>2210301</v>
      </c>
      <c r="B1224" s="346" t="s">
        <v>1069</v>
      </c>
      <c r="C1224" s="345">
        <v>5</v>
      </c>
    </row>
    <row r="1225" customHeight="1" spans="1:3">
      <c r="A1225" s="346">
        <v>2210302</v>
      </c>
      <c r="B1225" s="346" t="s">
        <v>1070</v>
      </c>
      <c r="C1225" s="345">
        <v>0</v>
      </c>
    </row>
    <row r="1226" customHeight="1" spans="1:3">
      <c r="A1226" s="346">
        <v>2210399</v>
      </c>
      <c r="B1226" s="346" t="s">
        <v>1071</v>
      </c>
      <c r="C1226" s="345">
        <v>0</v>
      </c>
    </row>
    <row r="1227" customHeight="1" spans="1:3">
      <c r="A1227" s="343">
        <v>222</v>
      </c>
      <c r="B1227" s="343" t="s">
        <v>51</v>
      </c>
      <c r="C1227" s="345">
        <v>2196</v>
      </c>
    </row>
    <row r="1228" customHeight="1" spans="1:3">
      <c r="A1228" s="343">
        <v>22201</v>
      </c>
      <c r="B1228" s="343" t="s">
        <v>1072</v>
      </c>
      <c r="C1228" s="345">
        <v>10</v>
      </c>
    </row>
    <row r="1229" customHeight="1" spans="1:3">
      <c r="A1229" s="346">
        <v>2220101</v>
      </c>
      <c r="B1229" s="346" t="s">
        <v>149</v>
      </c>
      <c r="C1229" s="345">
        <v>0</v>
      </c>
    </row>
    <row r="1230" customHeight="1" spans="1:3">
      <c r="A1230" s="346">
        <v>2220102</v>
      </c>
      <c r="B1230" s="346" t="s">
        <v>150</v>
      </c>
      <c r="C1230" s="345">
        <v>0</v>
      </c>
    </row>
    <row r="1231" customHeight="1" spans="1:3">
      <c r="A1231" s="346">
        <v>2220103</v>
      </c>
      <c r="B1231" s="346" t="s">
        <v>151</v>
      </c>
      <c r="C1231" s="345">
        <v>0</v>
      </c>
    </row>
    <row r="1232" customHeight="1" spans="1:3">
      <c r="A1232" s="346">
        <v>2220104</v>
      </c>
      <c r="B1232" s="346" t="s">
        <v>1073</v>
      </c>
      <c r="C1232" s="345">
        <v>0</v>
      </c>
    </row>
    <row r="1233" customHeight="1" spans="1:3">
      <c r="A1233" s="346">
        <v>2220105</v>
      </c>
      <c r="B1233" s="346" t="s">
        <v>1074</v>
      </c>
      <c r="C1233" s="345">
        <v>10</v>
      </c>
    </row>
    <row r="1234" customHeight="1" spans="1:3">
      <c r="A1234" s="346">
        <v>2220106</v>
      </c>
      <c r="B1234" s="346" t="s">
        <v>1075</v>
      </c>
      <c r="C1234" s="345">
        <v>0</v>
      </c>
    </row>
    <row r="1235" customHeight="1" spans="1:3">
      <c r="A1235" s="346">
        <v>2220107</v>
      </c>
      <c r="B1235" s="346" t="s">
        <v>1076</v>
      </c>
      <c r="C1235" s="345">
        <v>0</v>
      </c>
    </row>
    <row r="1236" customHeight="1" spans="1:3">
      <c r="A1236" s="346">
        <v>2220112</v>
      </c>
      <c r="B1236" s="346" t="s">
        <v>1077</v>
      </c>
      <c r="C1236" s="345">
        <v>0</v>
      </c>
    </row>
    <row r="1237" customHeight="1" spans="1:3">
      <c r="A1237" s="346">
        <v>2220113</v>
      </c>
      <c r="B1237" s="346" t="s">
        <v>1078</v>
      </c>
      <c r="C1237" s="345">
        <v>0</v>
      </c>
    </row>
    <row r="1238" customHeight="1" spans="1:3">
      <c r="A1238" s="346">
        <v>2220114</v>
      </c>
      <c r="B1238" s="346" t="s">
        <v>1079</v>
      </c>
      <c r="C1238" s="345">
        <v>0</v>
      </c>
    </row>
    <row r="1239" customHeight="1" spans="1:3">
      <c r="A1239" s="346">
        <v>2220115</v>
      </c>
      <c r="B1239" s="346" t="s">
        <v>1080</v>
      </c>
      <c r="C1239" s="345">
        <v>0</v>
      </c>
    </row>
    <row r="1240" customHeight="1" spans="1:3">
      <c r="A1240" s="346">
        <v>2220118</v>
      </c>
      <c r="B1240" s="346" t="s">
        <v>1081</v>
      </c>
      <c r="C1240" s="345">
        <v>0</v>
      </c>
    </row>
    <row r="1241" customHeight="1" spans="1:3">
      <c r="A1241" s="346">
        <v>2220150</v>
      </c>
      <c r="B1241" s="346" t="s">
        <v>158</v>
      </c>
      <c r="C1241" s="345">
        <v>0</v>
      </c>
    </row>
    <row r="1242" customHeight="1" spans="1:3">
      <c r="A1242" s="346">
        <v>2220199</v>
      </c>
      <c r="B1242" s="346" t="s">
        <v>1082</v>
      </c>
      <c r="C1242" s="345">
        <v>0</v>
      </c>
    </row>
    <row r="1243" customHeight="1" spans="1:3">
      <c r="A1243" s="343">
        <v>22202</v>
      </c>
      <c r="B1243" s="343" t="s">
        <v>1083</v>
      </c>
      <c r="C1243" s="345">
        <v>446</v>
      </c>
    </row>
    <row r="1244" customHeight="1" spans="1:3">
      <c r="A1244" s="346">
        <v>2220201</v>
      </c>
      <c r="B1244" s="346" t="s">
        <v>149</v>
      </c>
      <c r="C1244" s="345">
        <v>0</v>
      </c>
    </row>
    <row r="1245" customHeight="1" spans="1:3">
      <c r="A1245" s="346">
        <v>2220202</v>
      </c>
      <c r="B1245" s="346" t="s">
        <v>150</v>
      </c>
      <c r="C1245" s="345">
        <v>0</v>
      </c>
    </row>
    <row r="1246" customHeight="1" spans="1:3">
      <c r="A1246" s="346">
        <v>2220203</v>
      </c>
      <c r="B1246" s="346" t="s">
        <v>151</v>
      </c>
      <c r="C1246" s="345">
        <v>0</v>
      </c>
    </row>
    <row r="1247" customHeight="1" spans="1:3">
      <c r="A1247" s="346">
        <v>2220204</v>
      </c>
      <c r="B1247" s="346" t="s">
        <v>1084</v>
      </c>
      <c r="C1247" s="345">
        <v>0</v>
      </c>
    </row>
    <row r="1248" customHeight="1" spans="1:3">
      <c r="A1248" s="346">
        <v>2220205</v>
      </c>
      <c r="B1248" s="346" t="s">
        <v>1085</v>
      </c>
      <c r="C1248" s="345">
        <v>0</v>
      </c>
    </row>
    <row r="1249" customHeight="1" spans="1:3">
      <c r="A1249" s="346">
        <v>2220206</v>
      </c>
      <c r="B1249" s="346" t="s">
        <v>1086</v>
      </c>
      <c r="C1249" s="345">
        <v>0</v>
      </c>
    </row>
    <row r="1250" customHeight="1" spans="1:3">
      <c r="A1250" s="346">
        <v>2220207</v>
      </c>
      <c r="B1250" s="346" t="s">
        <v>1087</v>
      </c>
      <c r="C1250" s="345">
        <v>0</v>
      </c>
    </row>
    <row r="1251" customHeight="1" spans="1:3">
      <c r="A1251" s="346">
        <v>2220209</v>
      </c>
      <c r="B1251" s="346" t="s">
        <v>1088</v>
      </c>
      <c r="C1251" s="345">
        <v>0</v>
      </c>
    </row>
    <row r="1252" customHeight="1" spans="1:3">
      <c r="A1252" s="346">
        <v>2220210</v>
      </c>
      <c r="B1252" s="346" t="s">
        <v>1089</v>
      </c>
      <c r="C1252" s="345">
        <v>0</v>
      </c>
    </row>
    <row r="1253" customHeight="1" spans="1:3">
      <c r="A1253" s="346">
        <v>2220211</v>
      </c>
      <c r="B1253" s="346" t="s">
        <v>1090</v>
      </c>
      <c r="C1253" s="345">
        <v>446</v>
      </c>
    </row>
    <row r="1254" customHeight="1" spans="1:3">
      <c r="A1254" s="346">
        <v>2220212</v>
      </c>
      <c r="B1254" s="346" t="s">
        <v>1091</v>
      </c>
      <c r="C1254" s="345">
        <v>0</v>
      </c>
    </row>
    <row r="1255" customHeight="1" spans="1:3">
      <c r="A1255" s="346">
        <v>2220250</v>
      </c>
      <c r="B1255" s="346" t="s">
        <v>158</v>
      </c>
      <c r="C1255" s="345">
        <v>0</v>
      </c>
    </row>
    <row r="1256" customHeight="1" spans="1:3">
      <c r="A1256" s="346">
        <v>2220299</v>
      </c>
      <c r="B1256" s="346" t="s">
        <v>1092</v>
      </c>
      <c r="C1256" s="345">
        <v>0</v>
      </c>
    </row>
    <row r="1257" customHeight="1" spans="1:3">
      <c r="A1257" s="343">
        <v>22203</v>
      </c>
      <c r="B1257" s="343" t="s">
        <v>1093</v>
      </c>
      <c r="C1257" s="345">
        <v>0</v>
      </c>
    </row>
    <row r="1258" customHeight="1" spans="1:3">
      <c r="A1258" s="346">
        <v>2220301</v>
      </c>
      <c r="B1258" s="346" t="s">
        <v>1094</v>
      </c>
      <c r="C1258" s="345">
        <v>0</v>
      </c>
    </row>
    <row r="1259" customHeight="1" spans="1:3">
      <c r="A1259" s="346">
        <v>2220303</v>
      </c>
      <c r="B1259" s="346" t="s">
        <v>1095</v>
      </c>
      <c r="C1259" s="345">
        <v>0</v>
      </c>
    </row>
    <row r="1260" customHeight="1" spans="1:3">
      <c r="A1260" s="346">
        <v>2220304</v>
      </c>
      <c r="B1260" s="346" t="s">
        <v>1096</v>
      </c>
      <c r="C1260" s="345">
        <v>0</v>
      </c>
    </row>
    <row r="1261" customHeight="1" spans="1:3">
      <c r="A1261" s="346">
        <v>2220399</v>
      </c>
      <c r="B1261" s="346" t="s">
        <v>1097</v>
      </c>
      <c r="C1261" s="345">
        <v>0</v>
      </c>
    </row>
    <row r="1262" customHeight="1" spans="1:3">
      <c r="A1262" s="343">
        <v>22204</v>
      </c>
      <c r="B1262" s="343" t="s">
        <v>1098</v>
      </c>
      <c r="C1262" s="345">
        <v>1230</v>
      </c>
    </row>
    <row r="1263" customHeight="1" spans="1:3">
      <c r="A1263" s="346">
        <v>2220401</v>
      </c>
      <c r="B1263" s="346" t="s">
        <v>1099</v>
      </c>
      <c r="C1263" s="345">
        <v>1230</v>
      </c>
    </row>
    <row r="1264" customHeight="1" spans="1:3">
      <c r="A1264" s="346">
        <v>2220402</v>
      </c>
      <c r="B1264" s="346" t="s">
        <v>1100</v>
      </c>
      <c r="C1264" s="345">
        <v>0</v>
      </c>
    </row>
    <row r="1265" customHeight="1" spans="1:3">
      <c r="A1265" s="346">
        <v>2220403</v>
      </c>
      <c r="B1265" s="346" t="s">
        <v>1101</v>
      </c>
      <c r="C1265" s="345">
        <v>0</v>
      </c>
    </row>
    <row r="1266" customHeight="1" spans="1:3">
      <c r="A1266" s="346">
        <v>2220404</v>
      </c>
      <c r="B1266" s="346" t="s">
        <v>1102</v>
      </c>
      <c r="C1266" s="345">
        <v>0</v>
      </c>
    </row>
    <row r="1267" customHeight="1" spans="1:3">
      <c r="A1267" s="346">
        <v>2220499</v>
      </c>
      <c r="B1267" s="346" t="s">
        <v>1103</v>
      </c>
      <c r="C1267" s="345">
        <v>0</v>
      </c>
    </row>
    <row r="1268" customHeight="1" spans="1:3">
      <c r="A1268" s="343">
        <v>22205</v>
      </c>
      <c r="B1268" s="343" t="s">
        <v>1104</v>
      </c>
      <c r="C1268" s="345">
        <v>510</v>
      </c>
    </row>
    <row r="1269" customHeight="1" spans="1:3">
      <c r="A1269" s="346">
        <v>2220501</v>
      </c>
      <c r="B1269" s="346" t="s">
        <v>1105</v>
      </c>
      <c r="C1269" s="345">
        <v>0</v>
      </c>
    </row>
    <row r="1270" customHeight="1" spans="1:3">
      <c r="A1270" s="346">
        <v>2220502</v>
      </c>
      <c r="B1270" s="346" t="s">
        <v>1106</v>
      </c>
      <c r="C1270" s="345">
        <v>0</v>
      </c>
    </row>
    <row r="1271" customHeight="1" spans="1:3">
      <c r="A1271" s="346">
        <v>2220503</v>
      </c>
      <c r="B1271" s="346" t="s">
        <v>1107</v>
      </c>
      <c r="C1271" s="345">
        <v>0</v>
      </c>
    </row>
    <row r="1272" customHeight="1" spans="1:3">
      <c r="A1272" s="346">
        <v>2220504</v>
      </c>
      <c r="B1272" s="346" t="s">
        <v>1108</v>
      </c>
      <c r="C1272" s="345">
        <v>0</v>
      </c>
    </row>
    <row r="1273" customHeight="1" spans="1:3">
      <c r="A1273" s="346">
        <v>2220505</v>
      </c>
      <c r="B1273" s="346" t="s">
        <v>1109</v>
      </c>
      <c r="C1273" s="345">
        <v>0</v>
      </c>
    </row>
    <row r="1274" customHeight="1" spans="1:3">
      <c r="A1274" s="346">
        <v>2220506</v>
      </c>
      <c r="B1274" s="346" t="s">
        <v>1110</v>
      </c>
      <c r="C1274" s="345">
        <v>0</v>
      </c>
    </row>
    <row r="1275" customHeight="1" spans="1:3">
      <c r="A1275" s="346">
        <v>2220507</v>
      </c>
      <c r="B1275" s="346" t="s">
        <v>1111</v>
      </c>
      <c r="C1275" s="345">
        <v>0</v>
      </c>
    </row>
    <row r="1276" customHeight="1" spans="1:3">
      <c r="A1276" s="346">
        <v>2220508</v>
      </c>
      <c r="B1276" s="346" t="s">
        <v>1112</v>
      </c>
      <c r="C1276" s="345">
        <v>0</v>
      </c>
    </row>
    <row r="1277" customHeight="1" spans="1:3">
      <c r="A1277" s="346">
        <v>2220509</v>
      </c>
      <c r="B1277" s="346" t="s">
        <v>1113</v>
      </c>
      <c r="C1277" s="345">
        <v>0</v>
      </c>
    </row>
    <row r="1278" customHeight="1" spans="1:3">
      <c r="A1278" s="346">
        <v>2220510</v>
      </c>
      <c r="B1278" s="346" t="s">
        <v>1114</v>
      </c>
      <c r="C1278" s="345">
        <v>0</v>
      </c>
    </row>
    <row r="1279" customHeight="1" spans="1:3">
      <c r="A1279" s="346">
        <v>2220511</v>
      </c>
      <c r="B1279" s="346" t="s">
        <v>1115</v>
      </c>
      <c r="C1279" s="345">
        <v>0</v>
      </c>
    </row>
    <row r="1280" customHeight="1" spans="1:3">
      <c r="A1280" s="346">
        <v>2220599</v>
      </c>
      <c r="B1280" s="346" t="s">
        <v>1116</v>
      </c>
      <c r="C1280" s="345">
        <v>510</v>
      </c>
    </row>
    <row r="1281" customHeight="1" spans="1:3">
      <c r="A1281" s="343">
        <v>224</v>
      </c>
      <c r="B1281" s="343" t="s">
        <v>52</v>
      </c>
      <c r="C1281" s="345">
        <v>11191</v>
      </c>
    </row>
    <row r="1282" customHeight="1" spans="1:3">
      <c r="A1282" s="343">
        <v>22401</v>
      </c>
      <c r="B1282" s="343" t="s">
        <v>1117</v>
      </c>
      <c r="C1282" s="345">
        <v>2260</v>
      </c>
    </row>
    <row r="1283" customHeight="1" spans="1:3">
      <c r="A1283" s="346">
        <v>2240101</v>
      </c>
      <c r="B1283" s="346" t="s">
        <v>149</v>
      </c>
      <c r="C1283" s="345">
        <v>983</v>
      </c>
    </row>
    <row r="1284" customHeight="1" spans="1:3">
      <c r="A1284" s="346">
        <v>2240102</v>
      </c>
      <c r="B1284" s="346" t="s">
        <v>150</v>
      </c>
      <c r="C1284" s="345">
        <v>197</v>
      </c>
    </row>
    <row r="1285" customHeight="1" spans="1:3">
      <c r="A1285" s="346">
        <v>2240103</v>
      </c>
      <c r="B1285" s="346" t="s">
        <v>151</v>
      </c>
      <c r="C1285" s="345">
        <v>0</v>
      </c>
    </row>
    <row r="1286" customHeight="1" spans="1:3">
      <c r="A1286" s="346">
        <v>2240104</v>
      </c>
      <c r="B1286" s="346" t="s">
        <v>1118</v>
      </c>
      <c r="C1286" s="345">
        <v>0</v>
      </c>
    </row>
    <row r="1287" customHeight="1" spans="1:3">
      <c r="A1287" s="346">
        <v>2240105</v>
      </c>
      <c r="B1287" s="346" t="s">
        <v>1119</v>
      </c>
      <c r="C1287" s="345">
        <v>0</v>
      </c>
    </row>
    <row r="1288" customHeight="1" spans="1:3">
      <c r="A1288" s="346">
        <v>2240106</v>
      </c>
      <c r="B1288" s="346" t="s">
        <v>1120</v>
      </c>
      <c r="C1288" s="345">
        <v>228</v>
      </c>
    </row>
    <row r="1289" customHeight="1" spans="1:3">
      <c r="A1289" s="346">
        <v>2240107</v>
      </c>
      <c r="B1289" s="346" t="s">
        <v>1121</v>
      </c>
      <c r="C1289" s="345">
        <v>0</v>
      </c>
    </row>
    <row r="1290" customHeight="1" spans="1:3">
      <c r="A1290" s="346">
        <v>2240108</v>
      </c>
      <c r="B1290" s="346" t="s">
        <v>1122</v>
      </c>
      <c r="C1290" s="345">
        <v>692</v>
      </c>
    </row>
    <row r="1291" customHeight="1" spans="1:3">
      <c r="A1291" s="346">
        <v>2240109</v>
      </c>
      <c r="B1291" s="346" t="s">
        <v>1123</v>
      </c>
      <c r="C1291" s="345">
        <v>30</v>
      </c>
    </row>
    <row r="1292" customHeight="1" spans="1:3">
      <c r="A1292" s="346">
        <v>2240150</v>
      </c>
      <c r="B1292" s="346" t="s">
        <v>158</v>
      </c>
      <c r="C1292" s="345">
        <v>106</v>
      </c>
    </row>
    <row r="1293" customHeight="1" spans="1:3">
      <c r="A1293" s="346">
        <v>2240199</v>
      </c>
      <c r="B1293" s="346" t="s">
        <v>1124</v>
      </c>
      <c r="C1293" s="345">
        <v>24</v>
      </c>
    </row>
    <row r="1294" customHeight="1" spans="1:3">
      <c r="A1294" s="343">
        <v>22402</v>
      </c>
      <c r="B1294" s="343" t="s">
        <v>1125</v>
      </c>
      <c r="C1294" s="345">
        <v>2837</v>
      </c>
    </row>
    <row r="1295" customHeight="1" spans="1:3">
      <c r="A1295" s="346">
        <v>2240201</v>
      </c>
      <c r="B1295" s="346" t="s">
        <v>149</v>
      </c>
      <c r="C1295" s="345">
        <v>0</v>
      </c>
    </row>
    <row r="1296" customHeight="1" spans="1:3">
      <c r="A1296" s="346">
        <v>2240202</v>
      </c>
      <c r="B1296" s="346" t="s">
        <v>150</v>
      </c>
      <c r="C1296" s="345">
        <v>0</v>
      </c>
    </row>
    <row r="1297" customHeight="1" spans="1:3">
      <c r="A1297" s="346">
        <v>2240203</v>
      </c>
      <c r="B1297" s="346" t="s">
        <v>151</v>
      </c>
      <c r="C1297" s="345">
        <v>0</v>
      </c>
    </row>
    <row r="1298" customHeight="1" spans="1:3">
      <c r="A1298" s="346">
        <v>2240204</v>
      </c>
      <c r="B1298" s="346" t="s">
        <v>1126</v>
      </c>
      <c r="C1298" s="345">
        <v>2837</v>
      </c>
    </row>
    <row r="1299" customHeight="1" spans="1:3">
      <c r="A1299" s="346">
        <v>2240299</v>
      </c>
      <c r="B1299" s="346" t="s">
        <v>1127</v>
      </c>
      <c r="C1299" s="345">
        <v>0</v>
      </c>
    </row>
    <row r="1300" customHeight="1" spans="1:3">
      <c r="A1300" s="343">
        <v>22403</v>
      </c>
      <c r="B1300" s="343" t="s">
        <v>1128</v>
      </c>
      <c r="C1300" s="345">
        <v>0</v>
      </c>
    </row>
    <row r="1301" customHeight="1" spans="1:3">
      <c r="A1301" s="346">
        <v>2240301</v>
      </c>
      <c r="B1301" s="346" t="s">
        <v>149</v>
      </c>
      <c r="C1301" s="345">
        <v>0</v>
      </c>
    </row>
    <row r="1302" customHeight="1" spans="1:3">
      <c r="A1302" s="346">
        <v>2240302</v>
      </c>
      <c r="B1302" s="346" t="s">
        <v>150</v>
      </c>
      <c r="C1302" s="345">
        <v>0</v>
      </c>
    </row>
    <row r="1303" customHeight="1" spans="1:3">
      <c r="A1303" s="346">
        <v>2240303</v>
      </c>
      <c r="B1303" s="346" t="s">
        <v>151</v>
      </c>
      <c r="C1303" s="345">
        <v>0</v>
      </c>
    </row>
    <row r="1304" customHeight="1" spans="1:3">
      <c r="A1304" s="346">
        <v>2240304</v>
      </c>
      <c r="B1304" s="346" t="s">
        <v>1129</v>
      </c>
      <c r="C1304" s="345">
        <v>0</v>
      </c>
    </row>
    <row r="1305" customHeight="1" spans="1:3">
      <c r="A1305" s="346">
        <v>2240399</v>
      </c>
      <c r="B1305" s="346" t="s">
        <v>1130</v>
      </c>
      <c r="C1305" s="345">
        <v>0</v>
      </c>
    </row>
    <row r="1306" customHeight="1" spans="1:3">
      <c r="A1306" s="343">
        <v>22404</v>
      </c>
      <c r="B1306" s="343" t="s">
        <v>1131</v>
      </c>
      <c r="C1306" s="345">
        <v>26</v>
      </c>
    </row>
    <row r="1307" customHeight="1" spans="1:3">
      <c r="A1307" s="346">
        <v>2240401</v>
      </c>
      <c r="B1307" s="346" t="s">
        <v>149</v>
      </c>
      <c r="C1307" s="345">
        <v>0</v>
      </c>
    </row>
    <row r="1308" customHeight="1" spans="1:3">
      <c r="A1308" s="346">
        <v>2240402</v>
      </c>
      <c r="B1308" s="346" t="s">
        <v>150</v>
      </c>
      <c r="C1308" s="345">
        <v>26</v>
      </c>
    </row>
    <row r="1309" customHeight="1" spans="1:3">
      <c r="A1309" s="346">
        <v>2240403</v>
      </c>
      <c r="B1309" s="346" t="s">
        <v>151</v>
      </c>
      <c r="C1309" s="345">
        <v>0</v>
      </c>
    </row>
    <row r="1310" customHeight="1" spans="1:3">
      <c r="A1310" s="346">
        <v>2240404</v>
      </c>
      <c r="B1310" s="346" t="s">
        <v>1132</v>
      </c>
      <c r="C1310" s="345">
        <v>0</v>
      </c>
    </row>
    <row r="1311" customHeight="1" spans="1:3">
      <c r="A1311" s="346">
        <v>2240405</v>
      </c>
      <c r="B1311" s="346" t="s">
        <v>1133</v>
      </c>
      <c r="C1311" s="345">
        <v>0</v>
      </c>
    </row>
    <row r="1312" customHeight="1" spans="1:3">
      <c r="A1312" s="346">
        <v>2240450</v>
      </c>
      <c r="B1312" s="346" t="s">
        <v>158</v>
      </c>
      <c r="C1312" s="345">
        <v>0</v>
      </c>
    </row>
    <row r="1313" customHeight="1" spans="1:3">
      <c r="A1313" s="346">
        <v>2240499</v>
      </c>
      <c r="B1313" s="346" t="s">
        <v>1134</v>
      </c>
      <c r="C1313" s="345">
        <v>0</v>
      </c>
    </row>
    <row r="1314" customHeight="1" spans="1:3">
      <c r="A1314" s="343">
        <v>22405</v>
      </c>
      <c r="B1314" s="343" t="s">
        <v>1135</v>
      </c>
      <c r="C1314" s="345">
        <v>0</v>
      </c>
    </row>
    <row r="1315" customHeight="1" spans="1:3">
      <c r="A1315" s="346">
        <v>2240501</v>
      </c>
      <c r="B1315" s="346" t="s">
        <v>149</v>
      </c>
      <c r="C1315" s="345">
        <v>0</v>
      </c>
    </row>
    <row r="1316" customHeight="1" spans="1:3">
      <c r="A1316" s="346">
        <v>2240502</v>
      </c>
      <c r="B1316" s="346" t="s">
        <v>150</v>
      </c>
      <c r="C1316" s="345">
        <v>0</v>
      </c>
    </row>
    <row r="1317" customHeight="1" spans="1:3">
      <c r="A1317" s="346">
        <v>2240503</v>
      </c>
      <c r="B1317" s="346" t="s">
        <v>151</v>
      </c>
      <c r="C1317" s="345">
        <v>0</v>
      </c>
    </row>
    <row r="1318" customHeight="1" spans="1:3">
      <c r="A1318" s="346">
        <v>2240504</v>
      </c>
      <c r="B1318" s="346" t="s">
        <v>1136</v>
      </c>
      <c r="C1318" s="345">
        <v>0</v>
      </c>
    </row>
    <row r="1319" customHeight="1" spans="1:3">
      <c r="A1319" s="346">
        <v>2240505</v>
      </c>
      <c r="B1319" s="346" t="s">
        <v>1137</v>
      </c>
      <c r="C1319" s="345">
        <v>0</v>
      </c>
    </row>
    <row r="1320" customHeight="1" spans="1:3">
      <c r="A1320" s="346">
        <v>2240506</v>
      </c>
      <c r="B1320" s="346" t="s">
        <v>1138</v>
      </c>
      <c r="C1320" s="345">
        <v>0</v>
      </c>
    </row>
    <row r="1321" customHeight="1" spans="1:3">
      <c r="A1321" s="346">
        <v>2240507</v>
      </c>
      <c r="B1321" s="346" t="s">
        <v>1139</v>
      </c>
      <c r="C1321" s="345">
        <v>0</v>
      </c>
    </row>
    <row r="1322" customHeight="1" spans="1:3">
      <c r="A1322" s="346">
        <v>2240508</v>
      </c>
      <c r="B1322" s="346" t="s">
        <v>1140</v>
      </c>
      <c r="C1322" s="345">
        <v>0</v>
      </c>
    </row>
    <row r="1323" customHeight="1" spans="1:3">
      <c r="A1323" s="346">
        <v>2240509</v>
      </c>
      <c r="B1323" s="346" t="s">
        <v>1141</v>
      </c>
      <c r="C1323" s="345">
        <v>0</v>
      </c>
    </row>
    <row r="1324" customHeight="1" spans="1:3">
      <c r="A1324" s="346">
        <v>2240510</v>
      </c>
      <c r="B1324" s="346" t="s">
        <v>1142</v>
      </c>
      <c r="C1324" s="345">
        <v>0</v>
      </c>
    </row>
    <row r="1325" customHeight="1" spans="1:3">
      <c r="A1325" s="346">
        <v>2240550</v>
      </c>
      <c r="B1325" s="346" t="s">
        <v>1143</v>
      </c>
      <c r="C1325" s="345">
        <v>0</v>
      </c>
    </row>
    <row r="1326" customHeight="1" spans="1:3">
      <c r="A1326" s="346">
        <v>2240599</v>
      </c>
      <c r="B1326" s="346" t="s">
        <v>1144</v>
      </c>
      <c r="C1326" s="345">
        <v>0</v>
      </c>
    </row>
    <row r="1327" customHeight="1" spans="1:3">
      <c r="A1327" s="343">
        <v>22406</v>
      </c>
      <c r="B1327" s="343" t="s">
        <v>1145</v>
      </c>
      <c r="C1327" s="345">
        <v>545</v>
      </c>
    </row>
    <row r="1328" customHeight="1" spans="1:3">
      <c r="A1328" s="346">
        <v>2240601</v>
      </c>
      <c r="B1328" s="346" t="s">
        <v>1146</v>
      </c>
      <c r="C1328" s="345">
        <v>2</v>
      </c>
    </row>
    <row r="1329" customHeight="1" spans="1:3">
      <c r="A1329" s="346">
        <v>2240602</v>
      </c>
      <c r="B1329" s="346" t="s">
        <v>1147</v>
      </c>
      <c r="C1329" s="345">
        <v>0</v>
      </c>
    </row>
    <row r="1330" customHeight="1" spans="1:3">
      <c r="A1330" s="346">
        <v>2240699</v>
      </c>
      <c r="B1330" s="346" t="s">
        <v>1148</v>
      </c>
      <c r="C1330" s="345">
        <v>543</v>
      </c>
    </row>
    <row r="1331" customHeight="1" spans="1:3">
      <c r="A1331" s="343">
        <v>22407</v>
      </c>
      <c r="B1331" s="343" t="s">
        <v>1149</v>
      </c>
      <c r="C1331" s="345">
        <v>5506</v>
      </c>
    </row>
    <row r="1332" customHeight="1" spans="1:3">
      <c r="A1332" s="346">
        <v>2240701</v>
      </c>
      <c r="B1332" s="346" t="s">
        <v>1150</v>
      </c>
      <c r="C1332" s="345">
        <v>0</v>
      </c>
    </row>
    <row r="1333" customHeight="1" spans="1:3">
      <c r="A1333" s="346">
        <v>2240702</v>
      </c>
      <c r="B1333" s="346" t="s">
        <v>1151</v>
      </c>
      <c r="C1333" s="345">
        <v>51</v>
      </c>
    </row>
    <row r="1334" customHeight="1" spans="1:3">
      <c r="A1334" s="346">
        <v>2240703</v>
      </c>
      <c r="B1334" s="346" t="s">
        <v>1152</v>
      </c>
      <c r="C1334" s="345">
        <v>5083</v>
      </c>
    </row>
    <row r="1335" customHeight="1" spans="1:3">
      <c r="A1335" s="346">
        <v>2240704</v>
      </c>
      <c r="B1335" s="346" t="s">
        <v>1153</v>
      </c>
      <c r="C1335" s="345">
        <v>372</v>
      </c>
    </row>
    <row r="1336" customHeight="1" spans="1:3">
      <c r="A1336" s="346">
        <v>2240799</v>
      </c>
      <c r="B1336" s="346" t="s">
        <v>1154</v>
      </c>
      <c r="C1336" s="345">
        <v>0</v>
      </c>
    </row>
    <row r="1337" customHeight="1" spans="1:3">
      <c r="A1337" s="343">
        <v>22499</v>
      </c>
      <c r="B1337" s="343" t="s">
        <v>1155</v>
      </c>
      <c r="C1337" s="345">
        <v>17</v>
      </c>
    </row>
    <row r="1338" customHeight="1" spans="1:3">
      <c r="A1338" s="343">
        <v>229</v>
      </c>
      <c r="B1338" s="343" t="s">
        <v>1156</v>
      </c>
      <c r="C1338" s="345">
        <v>1098</v>
      </c>
    </row>
    <row r="1339" customHeight="1" spans="1:3">
      <c r="A1339" s="343">
        <v>22999</v>
      </c>
      <c r="B1339" s="343" t="s">
        <v>1157</v>
      </c>
      <c r="C1339" s="345">
        <v>1098</v>
      </c>
    </row>
    <row r="1340" customHeight="1" spans="1:3">
      <c r="A1340" s="346">
        <v>2299901</v>
      </c>
      <c r="B1340" s="346" t="s">
        <v>1158</v>
      </c>
      <c r="C1340" s="345">
        <v>1098</v>
      </c>
    </row>
    <row r="1341" customHeight="1" spans="1:3">
      <c r="A1341" s="343">
        <v>232</v>
      </c>
      <c r="B1341" s="343" t="s">
        <v>1159</v>
      </c>
      <c r="C1341" s="345">
        <v>22656</v>
      </c>
    </row>
    <row r="1342" customHeight="1" spans="1:3">
      <c r="A1342" s="343">
        <v>23201</v>
      </c>
      <c r="B1342" s="343" t="s">
        <v>1160</v>
      </c>
      <c r="C1342" s="345">
        <v>0</v>
      </c>
    </row>
    <row r="1343" customHeight="1" spans="1:3">
      <c r="A1343" s="343">
        <v>23202</v>
      </c>
      <c r="B1343" s="343" t="s">
        <v>1161</v>
      </c>
      <c r="C1343" s="345">
        <v>0</v>
      </c>
    </row>
    <row r="1344" customHeight="1" spans="1:3">
      <c r="A1344" s="343">
        <v>23203</v>
      </c>
      <c r="B1344" s="343" t="s">
        <v>1162</v>
      </c>
      <c r="C1344" s="345">
        <v>22656</v>
      </c>
    </row>
    <row r="1345" customHeight="1" spans="1:3">
      <c r="A1345" s="346">
        <v>2320301</v>
      </c>
      <c r="B1345" s="346" t="s">
        <v>1163</v>
      </c>
      <c r="C1345" s="345">
        <v>22623</v>
      </c>
    </row>
    <row r="1346" customHeight="1" spans="1:3">
      <c r="A1346" s="346">
        <v>2320302</v>
      </c>
      <c r="B1346" s="346" t="s">
        <v>1164</v>
      </c>
      <c r="C1346" s="345">
        <v>0</v>
      </c>
    </row>
    <row r="1347" customHeight="1" spans="1:3">
      <c r="A1347" s="346">
        <v>2320303</v>
      </c>
      <c r="B1347" s="346" t="s">
        <v>1165</v>
      </c>
      <c r="C1347" s="345">
        <v>33</v>
      </c>
    </row>
    <row r="1348" customHeight="1" spans="1:3">
      <c r="A1348" s="346">
        <v>2320304</v>
      </c>
      <c r="B1348" s="346" t="s">
        <v>1166</v>
      </c>
      <c r="C1348" s="345">
        <v>0</v>
      </c>
    </row>
    <row r="1349" customHeight="1" spans="1:3">
      <c r="A1349" s="343">
        <v>233</v>
      </c>
      <c r="B1349" s="343" t="s">
        <v>55</v>
      </c>
      <c r="C1349" s="345">
        <v>6</v>
      </c>
    </row>
    <row r="1350" customHeight="1" spans="1:3">
      <c r="A1350" s="343">
        <v>23301</v>
      </c>
      <c r="B1350" s="343" t="s">
        <v>1167</v>
      </c>
      <c r="C1350" s="345">
        <v>0</v>
      </c>
    </row>
    <row r="1351" customHeight="1" spans="1:3">
      <c r="A1351" s="343">
        <v>23302</v>
      </c>
      <c r="B1351" s="343" t="s">
        <v>1168</v>
      </c>
      <c r="C1351" s="345">
        <v>0</v>
      </c>
    </row>
    <row r="1352" customHeight="1" spans="1:3">
      <c r="A1352" s="343">
        <v>23303</v>
      </c>
      <c r="B1352" s="343" t="s">
        <v>1169</v>
      </c>
      <c r="C1352" s="345">
        <v>6</v>
      </c>
    </row>
    <row r="1353" s="210" customFormat="1" ht="36.75" customHeight="1" spans="1:3">
      <c r="A1353" s="410" t="s">
        <v>1170</v>
      </c>
      <c r="B1353" s="410"/>
      <c r="C1353" s="410"/>
    </row>
  </sheetData>
  <mergeCells count="5">
    <mergeCell ref="A1:B1"/>
    <mergeCell ref="A2:C2"/>
    <mergeCell ref="A4:B4"/>
    <mergeCell ref="A6:B6"/>
    <mergeCell ref="A1353:C1353"/>
  </mergeCells>
  <printOptions horizontalCentered="1"/>
  <pageMargins left="0.235416666666667" right="0.235416666666667" top="0.511805555555556" bottom="0.432638888888889" header="0.313888888888889" footer="0.15625"/>
  <pageSetup paperSize="9"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6"/>
  <sheetViews>
    <sheetView showZeros="0" workbookViewId="0">
      <selection activeCell="D10" sqref="D10:D11"/>
    </sheetView>
  </sheetViews>
  <sheetFormatPr defaultColWidth="9" defaultRowHeight="14.25" outlineLevelCol="7"/>
  <cols>
    <col min="1" max="1" width="42.125" style="192" customWidth="1"/>
    <col min="2" max="2" width="13.125" style="192" customWidth="1"/>
    <col min="3" max="3" width="38.125" style="193" customWidth="1"/>
    <col min="4" max="4" width="13.25" style="193" customWidth="1"/>
    <col min="5" max="5" width="9" style="193" customWidth="1"/>
    <col min="6" max="6" width="25.25" style="193" customWidth="1"/>
    <col min="7" max="16384" width="9" style="193"/>
  </cols>
  <sheetData>
    <row r="1" ht="20.25" customHeight="1" spans="1:4">
      <c r="A1" s="129" t="s">
        <v>1171</v>
      </c>
      <c r="B1" s="129"/>
      <c r="C1" s="129"/>
      <c r="D1" s="129"/>
    </row>
    <row r="2" ht="38.25" customHeight="1" spans="1:4">
      <c r="A2" s="130" t="s">
        <v>1172</v>
      </c>
      <c r="B2" s="130"/>
      <c r="C2" s="130"/>
      <c r="D2" s="130"/>
    </row>
    <row r="3" ht="20.25" customHeight="1" spans="1:4">
      <c r="A3" s="394"/>
      <c r="B3" s="394"/>
      <c r="D3" s="194" t="s">
        <v>2</v>
      </c>
    </row>
    <row r="4" ht="24" customHeight="1" spans="1:4">
      <c r="A4" s="195" t="s">
        <v>1173</v>
      </c>
      <c r="B4" s="195" t="s">
        <v>5</v>
      </c>
      <c r="C4" s="195" t="s">
        <v>1174</v>
      </c>
      <c r="D4" s="195" t="s">
        <v>5</v>
      </c>
    </row>
    <row r="5" ht="19.5" customHeight="1" spans="1:4">
      <c r="A5" s="395" t="s">
        <v>117</v>
      </c>
      <c r="B5" s="396">
        <f>B6+B56+B57+B58+B61+B62</f>
        <v>843732</v>
      </c>
      <c r="C5" s="395" t="s">
        <v>119</v>
      </c>
      <c r="D5" s="396">
        <f>D6+D9+D12+D13+D14</f>
        <v>285009</v>
      </c>
    </row>
    <row r="6" ht="19.5" customHeight="1" spans="1:4">
      <c r="A6" s="197" t="s">
        <v>120</v>
      </c>
      <c r="B6" s="397">
        <f>SUM(B7,B35)</f>
        <v>540019</v>
      </c>
      <c r="C6" s="197" t="s">
        <v>121</v>
      </c>
      <c r="D6" s="397">
        <f>SUM(D7:D8)</f>
        <v>64250</v>
      </c>
    </row>
    <row r="7" ht="19.5" customHeight="1" spans="1:4">
      <c r="A7" s="197" t="s">
        <v>1175</v>
      </c>
      <c r="B7" s="397">
        <f>SUM(B8:B26)</f>
        <v>421068</v>
      </c>
      <c r="C7" s="197" t="s">
        <v>1176</v>
      </c>
      <c r="D7" s="397">
        <v>3070</v>
      </c>
    </row>
    <row r="8" ht="17.25" customHeight="1" spans="1:8">
      <c r="A8" s="197" t="s">
        <v>1177</v>
      </c>
      <c r="B8" s="397">
        <v>6862</v>
      </c>
      <c r="C8" s="398" t="s">
        <v>1178</v>
      </c>
      <c r="D8" s="397">
        <v>61180</v>
      </c>
      <c r="H8" s="399"/>
    </row>
    <row r="9" ht="17.25" customHeight="1" spans="1:8">
      <c r="A9" s="197" t="s">
        <v>1179</v>
      </c>
      <c r="B9" s="397">
        <v>2713</v>
      </c>
      <c r="C9" s="197" t="s">
        <v>1180</v>
      </c>
      <c r="D9" s="397">
        <f>SUM(D10:D11)</f>
        <v>101129</v>
      </c>
      <c r="H9" s="399"/>
    </row>
    <row r="10" ht="17.25" customHeight="1" spans="1:8">
      <c r="A10" s="197" t="s">
        <v>1181</v>
      </c>
      <c r="B10" s="397">
        <v>22863</v>
      </c>
      <c r="C10" s="197" t="s">
        <v>1182</v>
      </c>
      <c r="D10" s="397">
        <v>101000</v>
      </c>
      <c r="H10" s="399"/>
    </row>
    <row r="11" ht="17.25" customHeight="1" spans="1:8">
      <c r="A11" s="197" t="s">
        <v>1183</v>
      </c>
      <c r="B11" s="397">
        <v>1854</v>
      </c>
      <c r="C11" s="197" t="s">
        <v>129</v>
      </c>
      <c r="D11" s="397">
        <v>129</v>
      </c>
      <c r="H11" s="399"/>
    </row>
    <row r="12" ht="17.25" customHeight="1" spans="1:8">
      <c r="A12" s="197" t="s">
        <v>1184</v>
      </c>
      <c r="B12" s="397">
        <v>548</v>
      </c>
      <c r="C12" s="197" t="s">
        <v>1185</v>
      </c>
      <c r="D12" s="397">
        <v>13330</v>
      </c>
      <c r="H12" s="399"/>
    </row>
    <row r="13" ht="17.25" customHeight="1" spans="1:8">
      <c r="A13" s="197" t="s">
        <v>1186</v>
      </c>
      <c r="B13" s="397">
        <v>49020</v>
      </c>
      <c r="C13" s="197" t="s">
        <v>1187</v>
      </c>
      <c r="D13" s="397">
        <v>98926</v>
      </c>
      <c r="H13" s="399"/>
    </row>
    <row r="14" ht="17.25" customHeight="1" spans="1:8">
      <c r="A14" s="197" t="s">
        <v>1188</v>
      </c>
      <c r="B14" s="397"/>
      <c r="C14" s="197" t="s">
        <v>1189</v>
      </c>
      <c r="D14" s="397">
        <v>7374</v>
      </c>
      <c r="H14" s="399"/>
    </row>
    <row r="15" ht="17.25" customHeight="1" spans="1:8">
      <c r="A15" s="197" t="s">
        <v>1190</v>
      </c>
      <c r="B15" s="397"/>
      <c r="C15" s="197"/>
      <c r="D15" s="397"/>
      <c r="H15" s="399"/>
    </row>
    <row r="16" ht="17.25" customHeight="1" spans="1:8">
      <c r="A16" s="197" t="s">
        <v>1191</v>
      </c>
      <c r="B16" s="397">
        <v>3481</v>
      </c>
      <c r="C16" s="197"/>
      <c r="D16" s="400"/>
      <c r="H16" s="399"/>
    </row>
    <row r="17" ht="17.25" customHeight="1" spans="1:8">
      <c r="A17" s="197" t="s">
        <v>1192</v>
      </c>
      <c r="B17" s="397">
        <v>45013</v>
      </c>
      <c r="C17" s="197"/>
      <c r="D17" s="397"/>
      <c r="H17" s="399"/>
    </row>
    <row r="18" ht="17.25" customHeight="1" spans="1:8">
      <c r="A18" s="197" t="s">
        <v>1193</v>
      </c>
      <c r="B18" s="397">
        <v>29960</v>
      </c>
      <c r="C18" s="197"/>
      <c r="D18" s="397"/>
      <c r="H18" s="399"/>
    </row>
    <row r="19" ht="17.25" customHeight="1" spans="1:8">
      <c r="A19" s="197" t="s">
        <v>1194</v>
      </c>
      <c r="B19" s="397"/>
      <c r="C19" s="197"/>
      <c r="D19" s="397"/>
      <c r="H19" s="399"/>
    </row>
    <row r="20" ht="17.25" customHeight="1" spans="1:8">
      <c r="A20" s="197" t="s">
        <v>1195</v>
      </c>
      <c r="B20" s="397"/>
      <c r="C20" s="197"/>
      <c r="D20" s="203"/>
      <c r="H20" s="399"/>
    </row>
    <row r="21" ht="17.25" customHeight="1" spans="1:8">
      <c r="A21" s="197" t="s">
        <v>1196</v>
      </c>
      <c r="B21" s="397"/>
      <c r="C21" s="197"/>
      <c r="D21" s="203"/>
      <c r="H21" s="399"/>
    </row>
    <row r="22" ht="17.25" customHeight="1" spans="1:8">
      <c r="A22" s="197" t="s">
        <v>1197</v>
      </c>
      <c r="B22" s="397">
        <v>4273</v>
      </c>
      <c r="C22" s="197"/>
      <c r="D22" s="203"/>
      <c r="H22" s="399"/>
    </row>
    <row r="23" ht="17.25" customHeight="1" spans="1:8">
      <c r="A23" s="197" t="s">
        <v>1198</v>
      </c>
      <c r="B23" s="397">
        <v>460</v>
      </c>
      <c r="C23" s="197"/>
      <c r="D23" s="203"/>
      <c r="H23" s="399"/>
    </row>
    <row r="24" ht="17.25" customHeight="1" spans="1:8">
      <c r="A24" s="197" t="s">
        <v>1199</v>
      </c>
      <c r="B24" s="397">
        <v>27679</v>
      </c>
      <c r="C24" s="197"/>
      <c r="D24" s="203"/>
      <c r="H24" s="399"/>
    </row>
    <row r="25" ht="17.25" customHeight="1" spans="1:8">
      <c r="A25" s="197" t="s">
        <v>1200</v>
      </c>
      <c r="B25" s="397">
        <v>2705</v>
      </c>
      <c r="C25" s="197"/>
      <c r="D25" s="203"/>
      <c r="H25" s="399"/>
    </row>
    <row r="26" ht="17.25" customHeight="1" spans="1:8">
      <c r="A26" s="197" t="s">
        <v>1201</v>
      </c>
      <c r="B26" s="397">
        <f>SUM(B27:B34)</f>
        <v>223637</v>
      </c>
      <c r="C26" s="203"/>
      <c r="D26" s="203"/>
      <c r="H26" s="399"/>
    </row>
    <row r="27" ht="17.25" customHeight="1" spans="1:8">
      <c r="A27" s="197" t="s">
        <v>1202</v>
      </c>
      <c r="B27" s="397">
        <v>4335</v>
      </c>
      <c r="C27" s="203"/>
      <c r="D27" s="203"/>
      <c r="H27" s="399"/>
    </row>
    <row r="28" ht="17.25" customHeight="1" spans="1:8">
      <c r="A28" s="197" t="s">
        <v>1203</v>
      </c>
      <c r="B28" s="397">
        <v>28301</v>
      </c>
      <c r="C28" s="203"/>
      <c r="D28" s="203"/>
      <c r="H28" s="399"/>
    </row>
    <row r="29" ht="17.25" customHeight="1" spans="1:8">
      <c r="A29" s="197" t="s">
        <v>1204</v>
      </c>
      <c r="B29" s="397">
        <v>509</v>
      </c>
      <c r="C29" s="203"/>
      <c r="D29" s="203"/>
      <c r="H29" s="399"/>
    </row>
    <row r="30" ht="17.25" customHeight="1" spans="1:8">
      <c r="A30" s="197" t="s">
        <v>1205</v>
      </c>
      <c r="B30" s="397">
        <v>54170</v>
      </c>
      <c r="C30" s="203"/>
      <c r="D30" s="203"/>
      <c r="H30" s="399"/>
    </row>
    <row r="31" ht="17.25" customHeight="1" spans="1:8">
      <c r="A31" s="197" t="s">
        <v>1206</v>
      </c>
      <c r="B31" s="397">
        <v>87772</v>
      </c>
      <c r="C31" s="203"/>
      <c r="D31" s="203"/>
      <c r="H31" s="399"/>
    </row>
    <row r="32" ht="17.25" customHeight="1" spans="1:8">
      <c r="A32" s="197" t="s">
        <v>1207</v>
      </c>
      <c r="B32" s="397">
        <v>1834</v>
      </c>
      <c r="C32" s="203"/>
      <c r="D32" s="203"/>
      <c r="H32" s="399"/>
    </row>
    <row r="33" ht="17.25" customHeight="1" spans="1:8">
      <c r="A33" s="197" t="s">
        <v>1208</v>
      </c>
      <c r="B33" s="397">
        <v>39847</v>
      </c>
      <c r="C33" s="203"/>
      <c r="D33" s="203"/>
      <c r="H33" s="399"/>
    </row>
    <row r="34" ht="17.25" customHeight="1" spans="1:8">
      <c r="A34" s="197" t="s">
        <v>1209</v>
      </c>
      <c r="B34" s="397">
        <v>6869</v>
      </c>
      <c r="C34" s="203"/>
      <c r="D34" s="203"/>
      <c r="H34" s="399"/>
    </row>
    <row r="35" ht="17.25" customHeight="1" spans="1:8">
      <c r="A35" s="197" t="s">
        <v>1210</v>
      </c>
      <c r="B35" s="397">
        <f>SUM(B36:B55)</f>
        <v>118951</v>
      </c>
      <c r="C35" s="197"/>
      <c r="D35" s="203"/>
      <c r="H35" s="399"/>
    </row>
    <row r="36" ht="17.25" customHeight="1" spans="1:8">
      <c r="A36" s="197" t="s">
        <v>1211</v>
      </c>
      <c r="B36" s="397">
        <v>82</v>
      </c>
      <c r="C36" s="197"/>
      <c r="D36" s="203"/>
      <c r="H36" s="399"/>
    </row>
    <row r="37" ht="17.25" customHeight="1" spans="1:8">
      <c r="A37" s="197" t="s">
        <v>1212</v>
      </c>
      <c r="B37" s="397">
        <v>12</v>
      </c>
      <c r="C37" s="197"/>
      <c r="D37" s="397"/>
      <c r="H37" s="399"/>
    </row>
    <row r="38" ht="17.25" customHeight="1" spans="1:8">
      <c r="A38" s="197" t="s">
        <v>1213</v>
      </c>
      <c r="B38" s="397">
        <v>0</v>
      </c>
      <c r="C38" s="197"/>
      <c r="D38" s="397"/>
      <c r="H38" s="399"/>
    </row>
    <row r="39" ht="17.25" customHeight="1" spans="1:8">
      <c r="A39" s="197" t="s">
        <v>1214</v>
      </c>
      <c r="B39" s="397">
        <v>1656</v>
      </c>
      <c r="C39" s="197"/>
      <c r="D39" s="397"/>
      <c r="H39" s="399"/>
    </row>
    <row r="40" ht="17.25" customHeight="1" spans="1:8">
      <c r="A40" s="197" t="s">
        <v>1215</v>
      </c>
      <c r="B40" s="397">
        <v>2216</v>
      </c>
      <c r="C40" s="197"/>
      <c r="D40" s="397"/>
      <c r="H40" s="399"/>
    </row>
    <row r="41" ht="17.25" customHeight="1" spans="1:8">
      <c r="A41" s="197" t="s">
        <v>1216</v>
      </c>
      <c r="B41" s="397">
        <v>1976</v>
      </c>
      <c r="C41" s="197"/>
      <c r="D41" s="397"/>
      <c r="H41" s="399"/>
    </row>
    <row r="42" ht="17.25" customHeight="1" spans="1:8">
      <c r="A42" s="197" t="s">
        <v>1217</v>
      </c>
      <c r="B42" s="397">
        <v>5416</v>
      </c>
      <c r="C42" s="197"/>
      <c r="D42" s="397"/>
      <c r="H42" s="399"/>
    </row>
    <row r="43" ht="17.25" customHeight="1" spans="1:8">
      <c r="A43" s="197" t="s">
        <v>1218</v>
      </c>
      <c r="B43" s="397">
        <v>2397</v>
      </c>
      <c r="C43" s="197"/>
      <c r="D43" s="397"/>
      <c r="H43" s="399"/>
    </row>
    <row r="44" ht="17.25" customHeight="1" spans="1:8">
      <c r="A44" s="197" t="s">
        <v>1219</v>
      </c>
      <c r="B44" s="397">
        <v>12046</v>
      </c>
      <c r="C44" s="197"/>
      <c r="D44" s="397"/>
      <c r="H44" s="399"/>
    </row>
    <row r="45" ht="17.25" customHeight="1" spans="1:8">
      <c r="A45" s="197" t="s">
        <v>1220</v>
      </c>
      <c r="B45" s="397">
        <v>35</v>
      </c>
      <c r="C45" s="197"/>
      <c r="D45" s="397"/>
      <c r="H45" s="399"/>
    </row>
    <row r="46" ht="17.25" customHeight="1" spans="1:4">
      <c r="A46" s="197" t="s">
        <v>1221</v>
      </c>
      <c r="B46" s="397">
        <v>27565</v>
      </c>
      <c r="C46" s="197"/>
      <c r="D46" s="397"/>
    </row>
    <row r="47" ht="17.25" customHeight="1" spans="1:4">
      <c r="A47" s="197" t="s">
        <v>1222</v>
      </c>
      <c r="B47" s="397">
        <v>19577</v>
      </c>
      <c r="C47" s="197"/>
      <c r="D47" s="397"/>
    </row>
    <row r="48" ht="17.25" customHeight="1" spans="1:4">
      <c r="A48" s="197" t="s">
        <v>1223</v>
      </c>
      <c r="B48" s="397">
        <v>2110</v>
      </c>
      <c r="C48" s="197"/>
      <c r="D48" s="397"/>
    </row>
    <row r="49" ht="17.25" customHeight="1" spans="1:4">
      <c r="A49" s="197" t="s">
        <v>1224</v>
      </c>
      <c r="B49" s="397">
        <v>2250</v>
      </c>
      <c r="C49" s="197"/>
      <c r="D49" s="397"/>
    </row>
    <row r="50" ht="17.25" customHeight="1" spans="1:4">
      <c r="A50" s="197" t="s">
        <v>1225</v>
      </c>
      <c r="B50" s="397">
        <v>495</v>
      </c>
      <c r="C50" s="197"/>
      <c r="D50" s="397"/>
    </row>
    <row r="51" ht="17.25" customHeight="1" spans="1:4">
      <c r="A51" s="197" t="s">
        <v>1226</v>
      </c>
      <c r="B51" s="397">
        <v>3921</v>
      </c>
      <c r="C51" s="197"/>
      <c r="D51" s="397"/>
    </row>
    <row r="52" ht="17.25" customHeight="1" spans="1:4">
      <c r="A52" s="197" t="s">
        <v>1227</v>
      </c>
      <c r="B52" s="397">
        <v>30692</v>
      </c>
      <c r="C52" s="197"/>
      <c r="D52" s="397"/>
    </row>
    <row r="53" ht="17.25" customHeight="1" spans="1:4">
      <c r="A53" s="197" t="s">
        <v>1228</v>
      </c>
      <c r="B53" s="397">
        <v>196</v>
      </c>
      <c r="C53" s="197"/>
      <c r="D53" s="397"/>
    </row>
    <row r="54" ht="17.25" customHeight="1" spans="1:4">
      <c r="A54" s="197" t="s">
        <v>1229</v>
      </c>
      <c r="B54" s="397">
        <v>5211</v>
      </c>
      <c r="C54" s="197"/>
      <c r="D54" s="397"/>
    </row>
    <row r="55" ht="17.25" customHeight="1" spans="1:4">
      <c r="A55" s="197" t="s">
        <v>1230</v>
      </c>
      <c r="B55" s="397">
        <v>1098</v>
      </c>
      <c r="C55" s="197"/>
      <c r="D55" s="397"/>
    </row>
    <row r="56" ht="17.25" customHeight="1" spans="1:4">
      <c r="A56" s="200" t="s">
        <v>122</v>
      </c>
      <c r="B56" s="397">
        <v>11544</v>
      </c>
      <c r="C56" s="197"/>
      <c r="D56" s="397"/>
    </row>
    <row r="57" ht="17.25" customHeight="1" spans="1:4">
      <c r="A57" s="200" t="s">
        <v>124</v>
      </c>
      <c r="B57" s="397">
        <v>21899</v>
      </c>
      <c r="C57" s="197"/>
      <c r="D57" s="397"/>
    </row>
    <row r="58" ht="17.25" customHeight="1" spans="1:4">
      <c r="A58" s="200" t="s">
        <v>126</v>
      </c>
      <c r="B58" s="397">
        <v>151722</v>
      </c>
      <c r="C58" s="197"/>
      <c r="D58" s="397"/>
    </row>
    <row r="59" ht="17.25" customHeight="1" spans="1:4">
      <c r="A59" s="200" t="s">
        <v>1231</v>
      </c>
      <c r="B59" s="397">
        <v>134885</v>
      </c>
      <c r="C59" s="197"/>
      <c r="D59" s="397"/>
    </row>
    <row r="60" ht="17.25" customHeight="1" spans="1:4">
      <c r="A60" s="200" t="s">
        <v>1232</v>
      </c>
      <c r="B60" s="397">
        <v>16837</v>
      </c>
      <c r="C60" s="197"/>
      <c r="D60" s="397"/>
    </row>
    <row r="61" ht="17.25" customHeight="1" spans="1:4">
      <c r="A61" s="200" t="s">
        <v>1233</v>
      </c>
      <c r="B61" s="397">
        <v>116600</v>
      </c>
      <c r="C61" s="197"/>
      <c r="D61" s="397"/>
    </row>
    <row r="62" ht="17.25" customHeight="1" spans="1:4">
      <c r="A62" s="200" t="s">
        <v>1234</v>
      </c>
      <c r="B62" s="397">
        <v>1948</v>
      </c>
      <c r="C62" s="197"/>
      <c r="D62" s="397"/>
    </row>
    <row r="63" ht="17.25" customHeight="1" spans="1:4">
      <c r="A63" s="401" t="s">
        <v>1235</v>
      </c>
      <c r="B63" s="401"/>
      <c r="C63" s="401"/>
      <c r="D63" s="401"/>
    </row>
    <row r="64" ht="20.1" customHeight="1" spans="3:4">
      <c r="C64" s="402"/>
      <c r="D64" s="402"/>
    </row>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row r="111" ht="20.1" customHeight="1"/>
    <row r="112" ht="20.1" customHeight="1"/>
    <row r="113" ht="20.1" customHeight="1"/>
    <row r="114" ht="20.1" customHeight="1"/>
    <row r="115" ht="20.1" customHeight="1"/>
    <row r="116" ht="20.1" customHeight="1"/>
  </sheetData>
  <mergeCells count="3">
    <mergeCell ref="A1:D1"/>
    <mergeCell ref="A2:D2"/>
    <mergeCell ref="A63:D63"/>
  </mergeCells>
  <printOptions horizontalCentered="1"/>
  <pageMargins left="0.15625" right="0.15625" top="0.511805555555556" bottom="0.55" header="0.313888888888889" footer="0.313888888888889"/>
  <pageSetup paperSize="9" scale="85"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9"/>
  <sheetViews>
    <sheetView workbookViewId="0">
      <selection activeCell="J22" sqref="J22"/>
    </sheetView>
  </sheetViews>
  <sheetFormatPr defaultColWidth="9" defaultRowHeight="13.5" outlineLevelCol="5"/>
  <cols>
    <col min="1" max="1" width="9.9" style="185" customWidth="1"/>
    <col min="2" max="2" width="19.7" style="185" customWidth="1"/>
    <col min="3" max="3" width="19.7" style="386" customWidth="1"/>
    <col min="4" max="4" width="19.7" style="387" customWidth="1"/>
    <col min="5" max="16384" width="9" style="185"/>
  </cols>
  <sheetData>
    <row r="1" s="185" customFormat="1" ht="18.75" spans="1:4">
      <c r="A1" s="172" t="s">
        <v>1236</v>
      </c>
      <c r="B1" s="172"/>
      <c r="C1" s="172"/>
      <c r="D1" s="172"/>
    </row>
    <row r="2" s="185" customFormat="1" ht="24" spans="1:4">
      <c r="A2" s="173" t="s">
        <v>1237</v>
      </c>
      <c r="B2" s="173"/>
      <c r="C2" s="173"/>
      <c r="D2" s="173"/>
    </row>
    <row r="3" s="185" customFormat="1" spans="1:4">
      <c r="A3" s="174" t="s">
        <v>1238</v>
      </c>
      <c r="B3" s="174"/>
      <c r="C3" s="174"/>
      <c r="D3" s="174"/>
    </row>
    <row r="4" s="185" customFormat="1" spans="1:4">
      <c r="A4" s="175"/>
      <c r="B4" s="175"/>
      <c r="C4" s="388"/>
      <c r="D4" s="389" t="s">
        <v>2</v>
      </c>
    </row>
    <row r="5" s="185" customFormat="1" ht="18.75" spans="1:4">
      <c r="A5" s="177" t="s">
        <v>1239</v>
      </c>
      <c r="B5" s="177" t="s">
        <v>1240</v>
      </c>
      <c r="C5" s="390" t="s">
        <v>61</v>
      </c>
      <c r="D5" s="178" t="s">
        <v>5</v>
      </c>
    </row>
    <row r="6" s="185" customFormat="1" spans="1:4">
      <c r="A6" s="391"/>
      <c r="B6" s="391" t="s">
        <v>1241</v>
      </c>
      <c r="C6" s="392">
        <f>SUM(C7:C29)</f>
        <v>83671</v>
      </c>
      <c r="D6" s="393">
        <f>SUM(D7:D29)</f>
        <v>98926</v>
      </c>
    </row>
    <row r="7" s="185" customFormat="1" spans="1:6">
      <c r="A7" s="391">
        <v>1</v>
      </c>
      <c r="B7" s="391" t="s">
        <v>1242</v>
      </c>
      <c r="C7" s="392">
        <v>4702</v>
      </c>
      <c r="D7" s="393">
        <v>5180</v>
      </c>
      <c r="F7" s="387"/>
    </row>
    <row r="8" s="185" customFormat="1" spans="1:6">
      <c r="A8" s="391">
        <v>2</v>
      </c>
      <c r="B8" s="391" t="s">
        <v>1243</v>
      </c>
      <c r="C8" s="392">
        <v>4829</v>
      </c>
      <c r="D8" s="393">
        <v>5621</v>
      </c>
      <c r="F8" s="387"/>
    </row>
    <row r="9" s="185" customFormat="1" spans="1:6">
      <c r="A9" s="391">
        <v>3</v>
      </c>
      <c r="B9" s="391" t="s">
        <v>1244</v>
      </c>
      <c r="C9" s="392">
        <v>3555</v>
      </c>
      <c r="D9" s="393">
        <v>3722</v>
      </c>
      <c r="F9" s="387"/>
    </row>
    <row r="10" s="185" customFormat="1" spans="1:6">
      <c r="A10" s="391">
        <v>4</v>
      </c>
      <c r="B10" s="391" t="s">
        <v>1245</v>
      </c>
      <c r="C10" s="392">
        <v>1999</v>
      </c>
      <c r="D10" s="393">
        <v>3727</v>
      </c>
      <c r="F10" s="387"/>
    </row>
    <row r="11" s="185" customFormat="1" spans="1:6">
      <c r="A11" s="391">
        <v>5</v>
      </c>
      <c r="B11" s="391" t="s">
        <v>1246</v>
      </c>
      <c r="C11" s="392">
        <v>4266</v>
      </c>
      <c r="D11" s="393">
        <v>5926</v>
      </c>
      <c r="F11" s="387"/>
    </row>
    <row r="12" s="185" customFormat="1" spans="1:6">
      <c r="A12" s="391">
        <v>6</v>
      </c>
      <c r="B12" s="391" t="s">
        <v>1247</v>
      </c>
      <c r="C12" s="392">
        <v>1655</v>
      </c>
      <c r="D12" s="393">
        <v>4399</v>
      </c>
      <c r="F12" s="387"/>
    </row>
    <row r="13" s="185" customFormat="1" spans="1:6">
      <c r="A13" s="391">
        <v>7</v>
      </c>
      <c r="B13" s="391" t="s">
        <v>1248</v>
      </c>
      <c r="C13" s="392">
        <v>2978</v>
      </c>
      <c r="D13" s="393">
        <v>2458</v>
      </c>
      <c r="F13" s="387"/>
    </row>
    <row r="14" s="185" customFormat="1" spans="1:6">
      <c r="A14" s="391">
        <v>8</v>
      </c>
      <c r="B14" s="391" t="s">
        <v>1249</v>
      </c>
      <c r="C14" s="392">
        <v>1915</v>
      </c>
      <c r="D14" s="393">
        <v>5209</v>
      </c>
      <c r="F14" s="387"/>
    </row>
    <row r="15" s="185" customFormat="1" spans="1:6">
      <c r="A15" s="391">
        <v>9</v>
      </c>
      <c r="B15" s="391" t="s">
        <v>1250</v>
      </c>
      <c r="C15" s="392">
        <v>2889</v>
      </c>
      <c r="D15" s="393">
        <v>3393</v>
      </c>
      <c r="F15" s="387"/>
    </row>
    <row r="16" s="185" customFormat="1" spans="1:6">
      <c r="A16" s="391">
        <v>10</v>
      </c>
      <c r="B16" s="391" t="s">
        <v>1251</v>
      </c>
      <c r="C16" s="392">
        <v>3493</v>
      </c>
      <c r="D16" s="393">
        <v>3745</v>
      </c>
      <c r="F16" s="387"/>
    </row>
    <row r="17" s="185" customFormat="1" spans="1:6">
      <c r="A17" s="391">
        <v>11</v>
      </c>
      <c r="B17" s="391" t="s">
        <v>1252</v>
      </c>
      <c r="C17" s="392">
        <v>6884</v>
      </c>
      <c r="D17" s="393">
        <v>7565</v>
      </c>
      <c r="F17" s="387"/>
    </row>
    <row r="18" s="185" customFormat="1" spans="1:6">
      <c r="A18" s="391">
        <v>12</v>
      </c>
      <c r="B18" s="391" t="s">
        <v>1253</v>
      </c>
      <c r="C18" s="392">
        <v>2260</v>
      </c>
      <c r="D18" s="393">
        <v>2496</v>
      </c>
      <c r="F18" s="387"/>
    </row>
    <row r="19" s="185" customFormat="1" spans="1:6">
      <c r="A19" s="391">
        <v>13</v>
      </c>
      <c r="B19" s="391" t="s">
        <v>1254</v>
      </c>
      <c r="C19" s="392">
        <v>3373</v>
      </c>
      <c r="D19" s="393">
        <v>3721</v>
      </c>
      <c r="F19" s="387"/>
    </row>
    <row r="20" s="185" customFormat="1" spans="1:6">
      <c r="A20" s="391">
        <v>14</v>
      </c>
      <c r="B20" s="391" t="s">
        <v>1255</v>
      </c>
      <c r="C20" s="392">
        <v>3848</v>
      </c>
      <c r="D20" s="393">
        <v>4088</v>
      </c>
      <c r="F20" s="387"/>
    </row>
    <row r="21" s="185" customFormat="1" spans="1:6">
      <c r="A21" s="391">
        <v>15</v>
      </c>
      <c r="B21" s="391" t="s">
        <v>1256</v>
      </c>
      <c r="C21" s="392">
        <v>6020</v>
      </c>
      <c r="D21" s="393">
        <v>5672</v>
      </c>
      <c r="F21" s="387"/>
    </row>
    <row r="22" s="185" customFormat="1" spans="1:6">
      <c r="A22" s="391">
        <v>16</v>
      </c>
      <c r="B22" s="391" t="s">
        <v>1257</v>
      </c>
      <c r="C22" s="392">
        <v>2474</v>
      </c>
      <c r="D22" s="393">
        <v>2982</v>
      </c>
      <c r="F22" s="387"/>
    </row>
    <row r="23" s="185" customFormat="1" spans="1:6">
      <c r="A23" s="391">
        <v>17</v>
      </c>
      <c r="B23" s="391" t="s">
        <v>1258</v>
      </c>
      <c r="C23" s="392">
        <v>5473</v>
      </c>
      <c r="D23" s="393">
        <v>6510</v>
      </c>
      <c r="F23" s="387"/>
    </row>
    <row r="24" s="185" customFormat="1" spans="1:6">
      <c r="A24" s="391">
        <v>18</v>
      </c>
      <c r="B24" s="391" t="s">
        <v>1259</v>
      </c>
      <c r="C24" s="392">
        <v>3249</v>
      </c>
      <c r="D24" s="393">
        <v>3461</v>
      </c>
      <c r="F24" s="387"/>
    </row>
    <row r="25" s="185" customFormat="1" spans="1:6">
      <c r="A25" s="391">
        <v>19</v>
      </c>
      <c r="B25" s="391" t="s">
        <v>1260</v>
      </c>
      <c r="C25" s="392">
        <v>3100</v>
      </c>
      <c r="D25" s="393">
        <v>2850</v>
      </c>
      <c r="F25" s="387"/>
    </row>
    <row r="26" s="185" customFormat="1" spans="1:6">
      <c r="A26" s="391">
        <v>20</v>
      </c>
      <c r="B26" s="391" t="s">
        <v>1261</v>
      </c>
      <c r="C26" s="392">
        <v>4040</v>
      </c>
      <c r="D26" s="393">
        <v>4074</v>
      </c>
      <c r="F26" s="387"/>
    </row>
    <row r="27" s="185" customFormat="1" spans="1:6">
      <c r="A27" s="391">
        <v>21</v>
      </c>
      <c r="B27" s="391" t="s">
        <v>1262</v>
      </c>
      <c r="C27" s="392">
        <v>3046</v>
      </c>
      <c r="D27" s="393">
        <v>3106</v>
      </c>
      <c r="F27" s="387"/>
    </row>
    <row r="28" s="185" customFormat="1" spans="1:6">
      <c r="A28" s="391">
        <v>22</v>
      </c>
      <c r="B28" s="391" t="s">
        <v>1263</v>
      </c>
      <c r="C28" s="392">
        <v>4634</v>
      </c>
      <c r="D28" s="393">
        <v>5227</v>
      </c>
      <c r="F28" s="387"/>
    </row>
    <row r="29" s="185" customFormat="1" spans="1:6">
      <c r="A29" s="391">
        <v>23</v>
      </c>
      <c r="B29" s="391" t="s">
        <v>1264</v>
      </c>
      <c r="C29" s="392">
        <v>2989</v>
      </c>
      <c r="D29" s="393">
        <v>3794</v>
      </c>
      <c r="F29" s="387"/>
    </row>
  </sheetData>
  <mergeCells count="3">
    <mergeCell ref="A1:D1"/>
    <mergeCell ref="A2:D2"/>
    <mergeCell ref="A3:D3"/>
  </mergeCells>
  <printOptions horizontalCentered="1"/>
  <pageMargins left="0.313888888888889" right="0.313888888888889" top="0.393055555555556" bottom="0.196527777777778" header="0.313888888888889" footer="0.313888888888889"/>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34"/>
  <sheetViews>
    <sheetView showZeros="0" workbookViewId="0">
      <selection activeCell="E10" sqref="E10"/>
    </sheetView>
  </sheetViews>
  <sheetFormatPr defaultColWidth="10" defaultRowHeight="13.5" outlineLevelCol="4"/>
  <cols>
    <col min="1" max="1" width="46.6" style="379" customWidth="1"/>
    <col min="2" max="3" width="20.1" style="378" customWidth="1"/>
    <col min="4" max="16384" width="10" style="379"/>
  </cols>
  <sheetData>
    <row r="1" s="378" customFormat="1" ht="18.75" spans="1:3">
      <c r="A1" s="172" t="s">
        <v>1265</v>
      </c>
      <c r="B1" s="172"/>
      <c r="C1" s="172"/>
    </row>
    <row r="2" s="378" customFormat="1" ht="24" spans="1:3">
      <c r="A2" s="173" t="s">
        <v>1237</v>
      </c>
      <c r="B2" s="173"/>
      <c r="C2" s="173"/>
    </row>
    <row r="3" s="378" customFormat="1" spans="1:3">
      <c r="A3" s="174" t="s">
        <v>1266</v>
      </c>
      <c r="B3" s="174"/>
      <c r="C3" s="174"/>
    </row>
    <row r="4" s="378" customFormat="1" spans="1:3">
      <c r="A4" s="380"/>
      <c r="B4" s="381"/>
      <c r="C4" s="381" t="s">
        <v>2</v>
      </c>
    </row>
    <row r="5" s="378" customFormat="1" ht="18.75" spans="1:3">
      <c r="A5" s="177" t="s">
        <v>66</v>
      </c>
      <c r="B5" s="178" t="s">
        <v>61</v>
      </c>
      <c r="C5" s="178" t="s">
        <v>5</v>
      </c>
    </row>
    <row r="6" s="378" customFormat="1" ht="18.75" spans="1:3">
      <c r="A6" s="177" t="s">
        <v>1267</v>
      </c>
      <c r="B6" s="382">
        <f>B7+B11</f>
        <v>83671</v>
      </c>
      <c r="C6" s="382">
        <f>C7+C11</f>
        <v>98926</v>
      </c>
    </row>
    <row r="7" s="378" customFormat="1" spans="1:3">
      <c r="A7" s="181" t="s">
        <v>1268</v>
      </c>
      <c r="B7" s="383">
        <f>SUM(B8:B10)</f>
        <v>82759</v>
      </c>
      <c r="C7" s="383">
        <f>SUM(C8:C10)</f>
        <v>69154</v>
      </c>
    </row>
    <row r="8" s="378" customFormat="1" spans="1:3">
      <c r="A8" s="183" t="s">
        <v>1269</v>
      </c>
      <c r="B8" s="384"/>
      <c r="C8" s="190">
        <v>3658</v>
      </c>
    </row>
    <row r="9" s="378" customFormat="1" spans="1:3">
      <c r="A9" s="183" t="s">
        <v>1270</v>
      </c>
      <c r="B9" s="384">
        <v>41969</v>
      </c>
      <c r="C9" s="190">
        <v>41964</v>
      </c>
    </row>
    <row r="10" s="378" customFormat="1" spans="1:3">
      <c r="A10" s="183" t="s">
        <v>1271</v>
      </c>
      <c r="B10" s="384">
        <v>40790</v>
      </c>
      <c r="C10" s="190">
        <v>23532</v>
      </c>
    </row>
    <row r="11" s="378" customFormat="1" spans="1:3">
      <c r="A11" s="181" t="s">
        <v>1272</v>
      </c>
      <c r="B11" s="383">
        <f>SUM(B12:B33)</f>
        <v>912</v>
      </c>
      <c r="C11" s="383">
        <f>SUM(C12:C33)</f>
        <v>29772</v>
      </c>
    </row>
    <row r="12" s="378" customFormat="1" spans="1:3">
      <c r="A12" s="183" t="s">
        <v>32</v>
      </c>
      <c r="B12" s="384"/>
      <c r="C12" s="384">
        <v>1127</v>
      </c>
    </row>
    <row r="13" s="378" customFormat="1" spans="1:3">
      <c r="A13" s="183" t="s">
        <v>33</v>
      </c>
      <c r="B13" s="384"/>
      <c r="C13" s="190"/>
    </row>
    <row r="14" s="378" customFormat="1" spans="1:3">
      <c r="A14" s="183" t="s">
        <v>34</v>
      </c>
      <c r="B14" s="384"/>
      <c r="C14" s="190"/>
    </row>
    <row r="15" s="378" customFormat="1" spans="1:3">
      <c r="A15" s="183" t="s">
        <v>35</v>
      </c>
      <c r="B15" s="384"/>
      <c r="C15" s="190">
        <v>125</v>
      </c>
    </row>
    <row r="16" s="378" customFormat="1" spans="1:3">
      <c r="A16" s="183" t="s">
        <v>36</v>
      </c>
      <c r="B16" s="384"/>
      <c r="C16" s="190">
        <v>4</v>
      </c>
    </row>
    <row r="17" s="378" customFormat="1" spans="1:3">
      <c r="A17" s="183" t="s">
        <v>37</v>
      </c>
      <c r="B17" s="384"/>
      <c r="C17" s="190"/>
    </row>
    <row r="18" s="378" customFormat="1" spans="1:3">
      <c r="A18" s="183" t="s">
        <v>38</v>
      </c>
      <c r="B18" s="384"/>
      <c r="C18" s="190">
        <v>610</v>
      </c>
    </row>
    <row r="19" s="378" customFormat="1" spans="1:3">
      <c r="A19" s="183" t="s">
        <v>39</v>
      </c>
      <c r="B19" s="384"/>
      <c r="C19" s="190">
        <v>16650</v>
      </c>
    </row>
    <row r="20" s="378" customFormat="1" spans="1:3">
      <c r="A20" s="183" t="s">
        <v>40</v>
      </c>
      <c r="B20" s="384"/>
      <c r="C20" s="190">
        <v>1419</v>
      </c>
    </row>
    <row r="21" s="378" customFormat="1" spans="1:3">
      <c r="A21" s="183" t="s">
        <v>41</v>
      </c>
      <c r="B21" s="384"/>
      <c r="C21" s="190">
        <v>221</v>
      </c>
    </row>
    <row r="22" s="378" customFormat="1" spans="1:3">
      <c r="A22" s="183" t="s">
        <v>42</v>
      </c>
      <c r="B22" s="384"/>
      <c r="C22" s="190">
        <v>15</v>
      </c>
    </row>
    <row r="23" s="378" customFormat="1" spans="1:3">
      <c r="A23" s="183" t="s">
        <v>43</v>
      </c>
      <c r="B23" s="384">
        <v>912</v>
      </c>
      <c r="C23" s="190">
        <v>5799</v>
      </c>
    </row>
    <row r="24" s="378" customFormat="1" spans="1:3">
      <c r="A24" s="183" t="s">
        <v>44</v>
      </c>
      <c r="B24" s="384"/>
      <c r="C24" s="190">
        <v>204</v>
      </c>
    </row>
    <row r="25" s="378" customFormat="1" spans="1:3">
      <c r="A25" s="183" t="s">
        <v>45</v>
      </c>
      <c r="B25" s="384"/>
      <c r="C25" s="190"/>
    </row>
    <row r="26" s="378" customFormat="1" spans="1:3">
      <c r="A26" s="183" t="s">
        <v>46</v>
      </c>
      <c r="B26" s="384"/>
      <c r="C26" s="190"/>
    </row>
    <row r="27" s="378" customFormat="1" spans="1:3">
      <c r="A27" s="183" t="s">
        <v>47</v>
      </c>
      <c r="B27" s="384"/>
      <c r="C27" s="190"/>
    </row>
    <row r="28" s="378" customFormat="1" spans="1:3">
      <c r="A28" s="183" t="s">
        <v>49</v>
      </c>
      <c r="B28" s="384"/>
      <c r="C28" s="190">
        <v>131</v>
      </c>
    </row>
    <row r="29" s="378" customFormat="1" spans="1:3">
      <c r="A29" s="183" t="s">
        <v>50</v>
      </c>
      <c r="B29" s="384"/>
      <c r="C29" s="190"/>
    </row>
    <row r="30" s="378" customFormat="1" spans="1:3">
      <c r="A30" s="183" t="s">
        <v>51</v>
      </c>
      <c r="B30" s="384"/>
      <c r="C30" s="190"/>
    </row>
    <row r="31" s="378" customFormat="1" spans="1:3">
      <c r="A31" s="183" t="s">
        <v>52</v>
      </c>
      <c r="B31" s="384"/>
      <c r="C31" s="190">
        <v>3467</v>
      </c>
    </row>
    <row r="32" s="378" customFormat="1" spans="1:3">
      <c r="A32" s="183" t="s">
        <v>1273</v>
      </c>
      <c r="B32" s="384"/>
      <c r="C32" s="190"/>
    </row>
    <row r="33" s="378" customFormat="1" spans="1:5">
      <c r="A33" s="183" t="s">
        <v>53</v>
      </c>
      <c r="B33" s="384"/>
      <c r="C33" s="190"/>
      <c r="E33" s="379"/>
    </row>
    <row r="34" s="378" customFormat="1" ht="33" customHeight="1" spans="1:5">
      <c r="A34" s="385" t="s">
        <v>1274</v>
      </c>
      <c r="B34" s="385"/>
      <c r="C34" s="385"/>
      <c r="E34" s="379"/>
    </row>
  </sheetData>
  <mergeCells count="4">
    <mergeCell ref="A1:C1"/>
    <mergeCell ref="A2:C2"/>
    <mergeCell ref="A3:C3"/>
    <mergeCell ref="A34:C34"/>
  </mergeCells>
  <printOptions horizontalCentered="1"/>
  <pageMargins left="0.235416666666667" right="0.235416666666667" top="0.511805555555556" bottom="0.471527777777778" header="0.313888888888889" footer="0.196527777777778"/>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57"/>
  <sheetViews>
    <sheetView showZeros="0" topLeftCell="D1" workbookViewId="0">
      <selection activeCell="K25" sqref="K25"/>
    </sheetView>
  </sheetViews>
  <sheetFormatPr defaultColWidth="9" defaultRowHeight="14.25"/>
  <cols>
    <col min="1" max="1" width="39.125" style="349" customWidth="1"/>
    <col min="2" max="6" width="11.125" style="350" customWidth="1"/>
    <col min="7" max="7" width="11.75" style="350" customWidth="1"/>
    <col min="8" max="8" width="35.125" style="351" customWidth="1"/>
    <col min="9" max="13" width="11.125" style="350" customWidth="1"/>
    <col min="14" max="14" width="11.75" style="350" customWidth="1"/>
    <col min="15" max="16384" width="9" style="352"/>
  </cols>
  <sheetData>
    <row r="1" ht="18" customHeight="1" spans="1:14">
      <c r="A1" s="60" t="s">
        <v>1275</v>
      </c>
      <c r="B1" s="60"/>
      <c r="C1" s="60"/>
      <c r="D1" s="60"/>
      <c r="E1" s="60"/>
      <c r="F1" s="60"/>
      <c r="G1" s="60"/>
      <c r="H1" s="60"/>
      <c r="I1" s="60"/>
      <c r="J1" s="60"/>
      <c r="K1" s="60"/>
      <c r="L1" s="60"/>
      <c r="M1" s="60"/>
      <c r="N1" s="60"/>
    </row>
    <row r="2" ht="33" customHeight="1" spans="1:14">
      <c r="A2" s="90" t="s">
        <v>1276</v>
      </c>
      <c r="B2" s="90"/>
      <c r="C2" s="90"/>
      <c r="D2" s="90"/>
      <c r="E2" s="90"/>
      <c r="F2" s="90"/>
      <c r="G2" s="90"/>
      <c r="H2" s="90"/>
      <c r="I2" s="90"/>
      <c r="J2" s="90"/>
      <c r="K2" s="90"/>
      <c r="L2" s="90"/>
      <c r="M2" s="90"/>
      <c r="N2" s="90"/>
    </row>
    <row r="3" ht="20.25" customHeight="1" spans="1:14">
      <c r="A3" s="328" t="s">
        <v>1277</v>
      </c>
      <c r="B3" s="328"/>
      <c r="C3" s="328"/>
      <c r="D3" s="328"/>
      <c r="E3" s="328"/>
      <c r="F3" s="328"/>
      <c r="G3" s="328"/>
      <c r="H3" s="328"/>
      <c r="I3" s="373"/>
      <c r="J3" s="373"/>
      <c r="K3" s="373"/>
      <c r="L3" s="373"/>
      <c r="M3" s="373"/>
      <c r="N3" s="374" t="s">
        <v>2</v>
      </c>
    </row>
    <row r="4" ht="56.25" spans="1:14">
      <c r="A4" s="353" t="s">
        <v>1173</v>
      </c>
      <c r="B4" s="277" t="s">
        <v>61</v>
      </c>
      <c r="C4" s="277" t="s">
        <v>62</v>
      </c>
      <c r="D4" s="277" t="s">
        <v>63</v>
      </c>
      <c r="E4" s="277" t="s">
        <v>5</v>
      </c>
      <c r="F4" s="277" t="s">
        <v>64</v>
      </c>
      <c r="G4" s="278" t="s">
        <v>65</v>
      </c>
      <c r="H4" s="353" t="s">
        <v>1174</v>
      </c>
      <c r="I4" s="277" t="s">
        <v>61</v>
      </c>
      <c r="J4" s="277" t="s">
        <v>62</v>
      </c>
      <c r="K4" s="277" t="s">
        <v>63</v>
      </c>
      <c r="L4" s="277" t="s">
        <v>5</v>
      </c>
      <c r="M4" s="277" t="s">
        <v>64</v>
      </c>
      <c r="N4" s="278" t="s">
        <v>65</v>
      </c>
    </row>
    <row r="5" ht="20.1" customHeight="1" spans="1:14">
      <c r="A5" s="353" t="s">
        <v>67</v>
      </c>
      <c r="B5" s="354">
        <f>B6+B20</f>
        <v>954045</v>
      </c>
      <c r="C5" s="354">
        <f t="shared" ref="C5:E5" si="0">C6+C20</f>
        <v>1067818</v>
      </c>
      <c r="D5" s="354">
        <f t="shared" si="0"/>
        <v>1083853</v>
      </c>
      <c r="E5" s="354">
        <f t="shared" si="0"/>
        <v>1000610</v>
      </c>
      <c r="F5" s="355"/>
      <c r="G5" s="356"/>
      <c r="H5" s="353" t="s">
        <v>67</v>
      </c>
      <c r="I5" s="354">
        <f>I6+I20</f>
        <v>954045</v>
      </c>
      <c r="J5" s="354">
        <f t="shared" ref="J5:L5" si="1">J6+J20</f>
        <v>1067818</v>
      </c>
      <c r="K5" s="354">
        <f t="shared" si="1"/>
        <v>1083853</v>
      </c>
      <c r="L5" s="354">
        <f t="shared" si="1"/>
        <v>1000610</v>
      </c>
      <c r="M5" s="355"/>
      <c r="N5" s="375"/>
    </row>
    <row r="6" ht="20.1" customHeight="1" spans="1:14">
      <c r="A6" s="357" t="s">
        <v>68</v>
      </c>
      <c r="B6" s="354">
        <f>SUM(B7:B19)</f>
        <v>740900</v>
      </c>
      <c r="C6" s="354">
        <f t="shared" ref="C6:E6" si="2">SUM(C7:C19)</f>
        <v>690900</v>
      </c>
      <c r="D6" s="354">
        <f t="shared" si="2"/>
        <v>690900</v>
      </c>
      <c r="E6" s="354">
        <f t="shared" si="2"/>
        <v>607657</v>
      </c>
      <c r="F6" s="358">
        <f>E6/D6*100</f>
        <v>87.9515125199016</v>
      </c>
      <c r="G6" s="358">
        <v>-20.3</v>
      </c>
      <c r="H6" s="357" t="s">
        <v>69</v>
      </c>
      <c r="I6" s="354">
        <f>SUM(I7:I19)</f>
        <v>602424</v>
      </c>
      <c r="J6" s="354">
        <f t="shared" ref="J6:L6" si="3">SUM(J7:J19)</f>
        <v>716197</v>
      </c>
      <c r="K6" s="354">
        <f t="shared" si="3"/>
        <v>775258</v>
      </c>
      <c r="L6" s="354">
        <f t="shared" si="3"/>
        <v>692015</v>
      </c>
      <c r="M6" s="358">
        <f>L6/K6*100</f>
        <v>89.2625422762487</v>
      </c>
      <c r="N6" s="358">
        <v>-3.7</v>
      </c>
    </row>
    <row r="7" ht="20.1" customHeight="1" spans="1:14">
      <c r="A7" s="201" t="s">
        <v>1278</v>
      </c>
      <c r="B7" s="359"/>
      <c r="C7" s="359"/>
      <c r="D7" s="359"/>
      <c r="E7" s="359"/>
      <c r="F7" s="360"/>
      <c r="G7" s="361"/>
      <c r="H7" s="204" t="s">
        <v>1279</v>
      </c>
      <c r="I7" s="359">
        <v>58</v>
      </c>
      <c r="J7" s="359">
        <v>58</v>
      </c>
      <c r="K7" s="359"/>
      <c r="L7" s="359"/>
      <c r="M7" s="360"/>
      <c r="N7" s="361">
        <v>-100</v>
      </c>
    </row>
    <row r="8" ht="20.1" customHeight="1" spans="1:14">
      <c r="A8" s="204" t="s">
        <v>1280</v>
      </c>
      <c r="B8" s="359"/>
      <c r="C8" s="359"/>
      <c r="D8" s="359"/>
      <c r="E8" s="359"/>
      <c r="F8" s="360"/>
      <c r="G8" s="361"/>
      <c r="H8" s="204" t="s">
        <v>1281</v>
      </c>
      <c r="I8" s="359">
        <v>4642</v>
      </c>
      <c r="J8" s="359">
        <v>4746</v>
      </c>
      <c r="K8" s="359">
        <v>4746</v>
      </c>
      <c r="L8" s="359">
        <v>4746</v>
      </c>
      <c r="M8" s="361">
        <f>L8/K8*100</f>
        <v>100</v>
      </c>
      <c r="N8" s="361">
        <v>15.6</v>
      </c>
    </row>
    <row r="9" ht="20.1" customHeight="1" spans="1:14">
      <c r="A9" s="204" t="s">
        <v>1282</v>
      </c>
      <c r="B9" s="359"/>
      <c r="C9" s="359"/>
      <c r="D9" s="359"/>
      <c r="E9" s="359"/>
      <c r="F9" s="360"/>
      <c r="G9" s="361"/>
      <c r="H9" s="204" t="s">
        <v>1283</v>
      </c>
      <c r="I9" s="359">
        <v>493278</v>
      </c>
      <c r="J9" s="359">
        <v>463212</v>
      </c>
      <c r="K9" s="359">
        <f>453135+83243-14030</f>
        <v>522348</v>
      </c>
      <c r="L9" s="359">
        <v>439105</v>
      </c>
      <c r="M9" s="361">
        <f t="shared" ref="M9:M15" si="4">L9/K9*100</f>
        <v>84.0636893412055</v>
      </c>
      <c r="N9" s="361">
        <v>-32.3</v>
      </c>
    </row>
    <row r="10" ht="20.1" customHeight="1" spans="1:14">
      <c r="A10" s="204" t="s">
        <v>1284</v>
      </c>
      <c r="B10" s="359"/>
      <c r="C10" s="359"/>
      <c r="D10" s="359"/>
      <c r="E10" s="359"/>
      <c r="F10" s="360"/>
      <c r="G10" s="361"/>
      <c r="H10" s="204" t="s">
        <v>1285</v>
      </c>
      <c r="I10" s="359">
        <v>4171</v>
      </c>
      <c r="J10" s="359">
        <v>4672</v>
      </c>
      <c r="K10" s="359">
        <v>4671</v>
      </c>
      <c r="L10" s="359">
        <v>4671</v>
      </c>
      <c r="M10" s="361">
        <f t="shared" si="4"/>
        <v>100</v>
      </c>
      <c r="N10" s="361">
        <v>138</v>
      </c>
    </row>
    <row r="11" ht="20.1" customHeight="1" spans="1:14">
      <c r="A11" s="204" t="s">
        <v>1286</v>
      </c>
      <c r="B11" s="362">
        <v>13000</v>
      </c>
      <c r="C11" s="359">
        <v>13000</v>
      </c>
      <c r="D11" s="359">
        <v>13000</v>
      </c>
      <c r="E11" s="359">
        <v>8325</v>
      </c>
      <c r="F11" s="361">
        <f>E11/D11*100</f>
        <v>64.0384615384615</v>
      </c>
      <c r="G11" s="361">
        <v>-42.7</v>
      </c>
      <c r="H11" s="204" t="s">
        <v>1287</v>
      </c>
      <c r="I11" s="362"/>
      <c r="J11" s="359"/>
      <c r="K11" s="359"/>
      <c r="L11" s="359"/>
      <c r="M11" s="361"/>
      <c r="N11" s="361"/>
    </row>
    <row r="12" ht="20.1" customHeight="1" spans="1:14">
      <c r="A12" s="204" t="s">
        <v>1288</v>
      </c>
      <c r="B12" s="362">
        <v>1500</v>
      </c>
      <c r="C12" s="359">
        <v>1500</v>
      </c>
      <c r="D12" s="359">
        <v>1500</v>
      </c>
      <c r="E12" s="359">
        <v>1709</v>
      </c>
      <c r="F12" s="361">
        <f t="shared" ref="F12:F17" si="5">E12/D12*100</f>
        <v>113.933333333333</v>
      </c>
      <c r="G12" s="361">
        <v>2.2</v>
      </c>
      <c r="H12" s="204" t="s">
        <v>1289</v>
      </c>
      <c r="I12" s="362">
        <v>75291</v>
      </c>
      <c r="J12" s="359">
        <v>195525</v>
      </c>
      <c r="K12" s="359">
        <v>195278</v>
      </c>
      <c r="L12" s="359">
        <v>195278</v>
      </c>
      <c r="M12" s="361">
        <f t="shared" si="4"/>
        <v>100</v>
      </c>
      <c r="N12" s="361">
        <v>337.4</v>
      </c>
    </row>
    <row r="13" ht="20.1" customHeight="1" spans="1:14">
      <c r="A13" s="204" t="s">
        <v>1290</v>
      </c>
      <c r="B13" s="362">
        <v>665500</v>
      </c>
      <c r="C13" s="359">
        <v>635500</v>
      </c>
      <c r="D13" s="359">
        <v>635500</v>
      </c>
      <c r="E13" s="359">
        <v>555446</v>
      </c>
      <c r="F13" s="361">
        <f t="shared" si="5"/>
        <v>87.4029897718332</v>
      </c>
      <c r="G13" s="361">
        <v>-19</v>
      </c>
      <c r="H13" s="204" t="s">
        <v>1291</v>
      </c>
      <c r="I13" s="362">
        <v>24877</v>
      </c>
      <c r="J13" s="359">
        <v>24877</v>
      </c>
      <c r="K13" s="359">
        <v>25208</v>
      </c>
      <c r="L13" s="359">
        <v>25208</v>
      </c>
      <c r="M13" s="361">
        <f t="shared" si="4"/>
        <v>100</v>
      </c>
      <c r="N13" s="361">
        <v>31.6</v>
      </c>
    </row>
    <row r="14" ht="20.1" customHeight="1" spans="1:14">
      <c r="A14" s="204" t="s">
        <v>1292</v>
      </c>
      <c r="B14" s="362"/>
      <c r="C14" s="359"/>
      <c r="D14" s="359"/>
      <c r="E14" s="359"/>
      <c r="F14" s="360"/>
      <c r="G14" s="361"/>
      <c r="H14" s="204" t="s">
        <v>1293</v>
      </c>
      <c r="I14" s="362">
        <v>107</v>
      </c>
      <c r="J14" s="359">
        <v>107</v>
      </c>
      <c r="K14" s="359">
        <v>7</v>
      </c>
      <c r="L14" s="359">
        <v>7</v>
      </c>
      <c r="M14" s="361">
        <f t="shared" si="4"/>
        <v>100</v>
      </c>
      <c r="N14" s="361">
        <v>40</v>
      </c>
    </row>
    <row r="15" ht="20.1" customHeight="1" spans="1:14">
      <c r="A15" s="204" t="s">
        <v>1294</v>
      </c>
      <c r="B15" s="362"/>
      <c r="C15" s="359"/>
      <c r="D15" s="359"/>
      <c r="E15" s="359"/>
      <c r="F15" s="360"/>
      <c r="G15" s="361"/>
      <c r="H15" s="204" t="s">
        <v>1295</v>
      </c>
      <c r="I15" s="362"/>
      <c r="J15" s="359">
        <v>23000</v>
      </c>
      <c r="K15" s="359">
        <v>23000</v>
      </c>
      <c r="L15" s="359">
        <v>23000</v>
      </c>
      <c r="M15" s="361">
        <f t="shared" si="4"/>
        <v>100</v>
      </c>
      <c r="N15" s="361"/>
    </row>
    <row r="16" ht="20.1" customHeight="1" spans="1:14">
      <c r="A16" s="204" t="s">
        <v>1296</v>
      </c>
      <c r="B16" s="362"/>
      <c r="C16" s="359"/>
      <c r="D16" s="359"/>
      <c r="E16" s="359"/>
      <c r="F16" s="360"/>
      <c r="G16" s="361"/>
      <c r="H16" s="204"/>
      <c r="I16" s="362"/>
      <c r="J16" s="359"/>
      <c r="K16" s="359"/>
      <c r="L16" s="359"/>
      <c r="M16" s="360"/>
      <c r="N16" s="361"/>
    </row>
    <row r="17" ht="20.1" customHeight="1" spans="1:14">
      <c r="A17" s="313" t="s">
        <v>1297</v>
      </c>
      <c r="B17" s="362">
        <v>900</v>
      </c>
      <c r="C17" s="359">
        <v>900</v>
      </c>
      <c r="D17" s="359">
        <v>900</v>
      </c>
      <c r="E17" s="359">
        <v>1603</v>
      </c>
      <c r="F17" s="361">
        <f t="shared" si="5"/>
        <v>178.111111111111</v>
      </c>
      <c r="G17" s="361">
        <v>144.4</v>
      </c>
      <c r="H17" s="204"/>
      <c r="I17" s="362"/>
      <c r="J17" s="359"/>
      <c r="K17" s="359"/>
      <c r="L17" s="359"/>
      <c r="M17" s="360"/>
      <c r="N17" s="361"/>
    </row>
    <row r="18" ht="20.1" customHeight="1" spans="1:14">
      <c r="A18" s="313" t="s">
        <v>1298</v>
      </c>
      <c r="B18" s="362"/>
      <c r="C18" s="359"/>
      <c r="D18" s="359"/>
      <c r="E18" s="359"/>
      <c r="F18" s="360"/>
      <c r="G18" s="361"/>
      <c r="H18" s="204"/>
      <c r="I18" s="362"/>
      <c r="J18" s="359"/>
      <c r="K18" s="359"/>
      <c r="L18" s="359"/>
      <c r="M18" s="360"/>
      <c r="N18" s="361"/>
    </row>
    <row r="19" ht="20.1" customHeight="1" spans="1:14">
      <c r="A19" s="313" t="s">
        <v>1299</v>
      </c>
      <c r="B19" s="359">
        <v>60000</v>
      </c>
      <c r="C19" s="359">
        <v>40000</v>
      </c>
      <c r="D19" s="359">
        <v>40000</v>
      </c>
      <c r="E19" s="359">
        <v>40574</v>
      </c>
      <c r="F19" s="361">
        <f>E19/D19*100</f>
        <v>101.435</v>
      </c>
      <c r="G19" s="361">
        <v>-32.7</v>
      </c>
      <c r="H19" s="204"/>
      <c r="I19" s="359"/>
      <c r="J19" s="359"/>
      <c r="K19" s="359"/>
      <c r="L19" s="359"/>
      <c r="M19" s="359"/>
      <c r="N19" s="361"/>
    </row>
    <row r="20" ht="20.1" customHeight="1" spans="1:14">
      <c r="A20" s="357" t="s">
        <v>117</v>
      </c>
      <c r="B20" s="354">
        <f>B21+B22+B23+B26</f>
        <v>213145</v>
      </c>
      <c r="C20" s="354">
        <f t="shared" ref="C20:E20" si="6">C21+C22+C23+C26</f>
        <v>376918</v>
      </c>
      <c r="D20" s="354">
        <f t="shared" si="6"/>
        <v>392953</v>
      </c>
      <c r="E20" s="354">
        <f t="shared" si="6"/>
        <v>392953</v>
      </c>
      <c r="F20" s="355"/>
      <c r="G20" s="363" t="s">
        <v>1300</v>
      </c>
      <c r="H20" s="357" t="s">
        <v>119</v>
      </c>
      <c r="I20" s="354">
        <f t="shared" ref="I20:L20" si="7">I21+I22+I23+I24+I26</f>
        <v>351621</v>
      </c>
      <c r="J20" s="354">
        <f t="shared" si="7"/>
        <v>351621</v>
      </c>
      <c r="K20" s="354">
        <f t="shared" si="7"/>
        <v>308595</v>
      </c>
      <c r="L20" s="354">
        <f t="shared" si="7"/>
        <v>308595</v>
      </c>
      <c r="M20" s="355"/>
      <c r="N20" s="363" t="s">
        <v>1300</v>
      </c>
    </row>
    <row r="21" ht="20.1" customHeight="1" spans="1:14">
      <c r="A21" s="313" t="s">
        <v>120</v>
      </c>
      <c r="B21" s="364">
        <v>9152</v>
      </c>
      <c r="C21" s="365">
        <v>53205</v>
      </c>
      <c r="D21" s="365">
        <v>69240</v>
      </c>
      <c r="E21" s="365">
        <v>69240</v>
      </c>
      <c r="F21" s="366"/>
      <c r="G21" s="367"/>
      <c r="H21" s="140" t="s">
        <v>121</v>
      </c>
      <c r="I21" s="364">
        <v>18000</v>
      </c>
      <c r="J21" s="365">
        <v>18000</v>
      </c>
      <c r="K21" s="365">
        <v>12233</v>
      </c>
      <c r="L21" s="365">
        <v>12233</v>
      </c>
      <c r="M21" s="376"/>
      <c r="N21" s="367"/>
    </row>
    <row r="22" ht="20.1" customHeight="1" spans="1:14">
      <c r="A22" s="313" t="s">
        <v>122</v>
      </c>
      <c r="B22" s="365"/>
      <c r="C22" s="365"/>
      <c r="D22" s="365"/>
      <c r="E22" s="365"/>
      <c r="F22" s="366"/>
      <c r="G22" s="367"/>
      <c r="H22" s="368" t="s">
        <v>123</v>
      </c>
      <c r="I22" s="365"/>
      <c r="J22" s="365"/>
      <c r="K22" s="365">
        <v>25647</v>
      </c>
      <c r="L22" s="365">
        <v>25647</v>
      </c>
      <c r="M22" s="376"/>
      <c r="N22" s="367"/>
    </row>
    <row r="23" ht="20.1" customHeight="1" spans="1:14">
      <c r="A23" s="267" t="s">
        <v>1301</v>
      </c>
      <c r="B23" s="365">
        <f>SUM(B24:B25)</f>
        <v>196800</v>
      </c>
      <c r="C23" s="365">
        <f t="shared" ref="C23:E23" si="8">SUM(C24:C25)</f>
        <v>315800</v>
      </c>
      <c r="D23" s="365">
        <f t="shared" si="8"/>
        <v>315800</v>
      </c>
      <c r="E23" s="365">
        <f t="shared" si="8"/>
        <v>315800</v>
      </c>
      <c r="F23" s="366"/>
      <c r="G23" s="369"/>
      <c r="H23" s="368" t="s">
        <v>1302</v>
      </c>
      <c r="I23" s="365">
        <v>211821</v>
      </c>
      <c r="J23" s="365">
        <v>211821</v>
      </c>
      <c r="K23" s="365">
        <v>134885</v>
      </c>
      <c r="L23" s="365">
        <v>134885</v>
      </c>
      <c r="M23" s="376"/>
      <c r="N23" s="369"/>
    </row>
    <row r="24" ht="20.1" customHeight="1" spans="1:14">
      <c r="A24" s="264" t="s">
        <v>130</v>
      </c>
      <c r="B24" s="365">
        <v>75000</v>
      </c>
      <c r="C24" s="365">
        <v>194000</v>
      </c>
      <c r="D24" s="365">
        <v>194000</v>
      </c>
      <c r="E24" s="365">
        <v>194000</v>
      </c>
      <c r="F24" s="366"/>
      <c r="G24" s="370"/>
      <c r="H24" s="264" t="s">
        <v>1303</v>
      </c>
      <c r="I24" s="365">
        <f t="shared" ref="I24:L24" si="9">SUM(I25)</f>
        <v>121800</v>
      </c>
      <c r="J24" s="365">
        <f t="shared" si="9"/>
        <v>121800</v>
      </c>
      <c r="K24" s="365">
        <f t="shared" si="9"/>
        <v>121800</v>
      </c>
      <c r="L24" s="365">
        <f t="shared" si="9"/>
        <v>121800</v>
      </c>
      <c r="M24" s="376"/>
      <c r="N24" s="377"/>
    </row>
    <row r="25" ht="20.1" customHeight="1" spans="1:14">
      <c r="A25" s="264" t="s">
        <v>132</v>
      </c>
      <c r="B25" s="364">
        <v>121800</v>
      </c>
      <c r="C25" s="364">
        <v>121800</v>
      </c>
      <c r="D25" s="364">
        <v>121800</v>
      </c>
      <c r="E25" s="364">
        <v>121800</v>
      </c>
      <c r="F25" s="366"/>
      <c r="G25" s="370"/>
      <c r="H25" s="264" t="s">
        <v>1304</v>
      </c>
      <c r="I25" s="364">
        <v>121800</v>
      </c>
      <c r="J25" s="365">
        <v>121800</v>
      </c>
      <c r="K25" s="365">
        <v>121800</v>
      </c>
      <c r="L25" s="365">
        <v>121800</v>
      </c>
      <c r="M25" s="376"/>
      <c r="N25" s="377"/>
    </row>
    <row r="26" ht="20.1" customHeight="1" spans="1:14">
      <c r="A26" s="313" t="s">
        <v>1305</v>
      </c>
      <c r="B26" s="365">
        <v>7193</v>
      </c>
      <c r="C26" s="365">
        <v>7913</v>
      </c>
      <c r="D26" s="365">
        <v>7913</v>
      </c>
      <c r="E26" s="365">
        <v>7913</v>
      </c>
      <c r="F26" s="366"/>
      <c r="G26" s="370"/>
      <c r="H26" s="368" t="s">
        <v>1306</v>
      </c>
      <c r="I26" s="365"/>
      <c r="J26" s="365"/>
      <c r="K26" s="365">
        <v>14030</v>
      </c>
      <c r="L26" s="365">
        <v>14030</v>
      </c>
      <c r="M26" s="376"/>
      <c r="N26" s="377"/>
    </row>
    <row r="27" ht="20.1" customHeight="1" spans="1:14">
      <c r="A27" s="313"/>
      <c r="B27" s="366"/>
      <c r="C27" s="366"/>
      <c r="D27" s="366"/>
      <c r="E27" s="366"/>
      <c r="F27" s="366"/>
      <c r="G27" s="370"/>
      <c r="H27" s="371"/>
      <c r="I27" s="376"/>
      <c r="J27" s="376"/>
      <c r="K27" s="376"/>
      <c r="L27" s="376"/>
      <c r="M27" s="376"/>
      <c r="N27" s="377"/>
    </row>
    <row r="28" ht="20.1" customHeight="1" spans="1:14">
      <c r="A28" s="367"/>
      <c r="B28" s="367"/>
      <c r="C28" s="367"/>
      <c r="D28" s="367"/>
      <c r="E28" s="367"/>
      <c r="F28" s="367"/>
      <c r="G28" s="367"/>
      <c r="H28" s="313"/>
      <c r="I28" s="367"/>
      <c r="J28" s="367"/>
      <c r="K28" s="367"/>
      <c r="L28" s="367"/>
      <c r="M28" s="367"/>
      <c r="N28" s="367"/>
    </row>
    <row r="29" ht="37.5" customHeight="1" spans="1:14">
      <c r="A29" s="372" t="s">
        <v>1307</v>
      </c>
      <c r="B29" s="372"/>
      <c r="C29" s="372"/>
      <c r="D29" s="372"/>
      <c r="E29" s="372"/>
      <c r="F29" s="372"/>
      <c r="G29" s="372"/>
      <c r="H29" s="372"/>
      <c r="I29" s="372"/>
      <c r="J29" s="372"/>
      <c r="K29" s="372"/>
      <c r="L29" s="372"/>
      <c r="M29" s="372"/>
      <c r="N29" s="372"/>
    </row>
    <row r="30" ht="20.1" customHeight="1" spans="7:14">
      <c r="G30" s="352"/>
      <c r="N30" s="352"/>
    </row>
    <row r="31" ht="20.1" customHeight="1" spans="7:14">
      <c r="G31" s="352"/>
      <c r="N31" s="352"/>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349" customFormat="1" ht="20.1" customHeight="1" spans="2:14">
      <c r="B51" s="350"/>
      <c r="C51" s="350"/>
      <c r="D51" s="350"/>
      <c r="E51" s="350"/>
      <c r="F51" s="350"/>
      <c r="G51" s="350"/>
      <c r="H51" s="351"/>
      <c r="I51" s="350"/>
      <c r="J51" s="350"/>
      <c r="K51" s="350"/>
      <c r="L51" s="350"/>
      <c r="M51" s="350"/>
      <c r="N51" s="350"/>
    </row>
    <row r="52" s="349" customFormat="1" ht="20.1" customHeight="1" spans="2:14">
      <c r="B52" s="350"/>
      <c r="C52" s="350"/>
      <c r="D52" s="350"/>
      <c r="E52" s="350"/>
      <c r="F52" s="350"/>
      <c r="G52" s="350"/>
      <c r="H52" s="351"/>
      <c r="I52" s="350"/>
      <c r="J52" s="350"/>
      <c r="K52" s="350"/>
      <c r="L52" s="350"/>
      <c r="M52" s="350"/>
      <c r="N52" s="350"/>
    </row>
    <row r="53" s="349" customFormat="1" ht="20.1" customHeight="1" spans="2:14">
      <c r="B53" s="350"/>
      <c r="C53" s="350"/>
      <c r="D53" s="350"/>
      <c r="E53" s="350"/>
      <c r="F53" s="350"/>
      <c r="G53" s="350"/>
      <c r="H53" s="351"/>
      <c r="I53" s="350"/>
      <c r="J53" s="350"/>
      <c r="K53" s="350"/>
      <c r="L53" s="350"/>
      <c r="M53" s="350"/>
      <c r="N53" s="350"/>
    </row>
    <row r="54" s="349" customFormat="1" ht="20.1" customHeight="1" spans="2:14">
      <c r="B54" s="350"/>
      <c r="C54" s="350"/>
      <c r="D54" s="350"/>
      <c r="E54" s="350"/>
      <c r="F54" s="350"/>
      <c r="G54" s="350"/>
      <c r="H54" s="351"/>
      <c r="I54" s="350"/>
      <c r="J54" s="350"/>
      <c r="K54" s="350"/>
      <c r="L54" s="350"/>
      <c r="M54" s="350"/>
      <c r="N54" s="350"/>
    </row>
    <row r="55" s="349" customFormat="1" ht="20.1" customHeight="1" spans="2:14">
      <c r="B55" s="350"/>
      <c r="C55" s="350"/>
      <c r="D55" s="350"/>
      <c r="E55" s="350"/>
      <c r="F55" s="350"/>
      <c r="G55" s="350"/>
      <c r="H55" s="351"/>
      <c r="I55" s="350"/>
      <c r="J55" s="350"/>
      <c r="K55" s="350"/>
      <c r="L55" s="350"/>
      <c r="M55" s="350"/>
      <c r="N55" s="350"/>
    </row>
    <row r="56" s="349" customFormat="1" ht="20.1" customHeight="1" spans="2:14">
      <c r="B56" s="350"/>
      <c r="C56" s="350"/>
      <c r="D56" s="350"/>
      <c r="E56" s="350"/>
      <c r="F56" s="350"/>
      <c r="G56" s="350"/>
      <c r="H56" s="351"/>
      <c r="I56" s="350"/>
      <c r="J56" s="350"/>
      <c r="K56" s="350"/>
      <c r="L56" s="350"/>
      <c r="M56" s="350"/>
      <c r="N56" s="350"/>
    </row>
    <row r="57" s="349" customFormat="1" ht="20.1" customHeight="1" spans="2:14">
      <c r="B57" s="350"/>
      <c r="C57" s="350"/>
      <c r="D57" s="350"/>
      <c r="E57" s="350"/>
      <c r="F57" s="350"/>
      <c r="G57" s="350"/>
      <c r="H57" s="351"/>
      <c r="I57" s="350"/>
      <c r="J57" s="350"/>
      <c r="K57" s="350"/>
      <c r="L57" s="350"/>
      <c r="M57" s="350"/>
      <c r="N57" s="350"/>
    </row>
  </sheetData>
  <mergeCells count="4">
    <mergeCell ref="A1:H1"/>
    <mergeCell ref="A2:N2"/>
    <mergeCell ref="A3:H3"/>
    <mergeCell ref="A29:N29"/>
  </mergeCells>
  <printOptions horizontalCentered="1"/>
  <pageMargins left="0.15625" right="0.15625" top="0.511805555555556" bottom="0.313888888888889" header="0.313888888888889" footer="0.313888888888889"/>
  <pageSetup paperSize="9" scale="70" fitToHeight="0" orientation="landscape"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40</vt:i4>
      </vt:variant>
    </vt:vector>
  </HeadingPairs>
  <TitlesOfParts>
    <vt:vector size="40" baseType="lpstr">
      <vt:lpstr>01-2020全区收入</vt:lpstr>
      <vt:lpstr>02-2020全区支出</vt:lpstr>
      <vt:lpstr>03-2020公共平衡 </vt:lpstr>
      <vt:lpstr>说明-公共预算 (1)</vt:lpstr>
      <vt:lpstr>04-2020公共本级支出功能 </vt:lpstr>
      <vt:lpstr>05-2020公共线下 </vt:lpstr>
      <vt:lpstr>06-2020转移支付分地区</vt:lpstr>
      <vt:lpstr>07-2020转移支付分项目 </vt:lpstr>
      <vt:lpstr>8-2020基金平衡</vt:lpstr>
      <vt:lpstr>说明-基金预算（1）</vt:lpstr>
      <vt:lpstr>9-2020基金支出</vt:lpstr>
      <vt:lpstr>10-2020基金转移支付</vt:lpstr>
      <vt:lpstr>11-2020国资 </vt:lpstr>
      <vt:lpstr>说明-国资预算（1）</vt:lpstr>
      <vt:lpstr>12-2020社保执行</vt:lpstr>
      <vt:lpstr>说明-社保预算（1）</vt:lpstr>
      <vt:lpstr>13-2021公共平衡</vt:lpstr>
      <vt:lpstr>说明-公共预算（2）</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说明-基金预算 (2)</vt:lpstr>
      <vt:lpstr>21-2021基金支出</vt:lpstr>
      <vt:lpstr>22-2021基金转移支付</vt:lpstr>
      <vt:lpstr>23-2021国资</vt:lpstr>
      <vt:lpstr>说明-国资预算 (2)</vt:lpstr>
      <vt:lpstr>24-2021社保收入</vt:lpstr>
      <vt:lpstr>25-2021社保支出</vt:lpstr>
      <vt:lpstr>26-2021社保结余</vt:lpstr>
      <vt:lpstr>说明-社保预算 (2)</vt:lpstr>
      <vt:lpstr>27-2020债务限额、余额</vt:lpstr>
      <vt:lpstr>28-2020、2021一般债务余额</vt:lpstr>
      <vt:lpstr>29-2020、2021专项债务余额</vt:lpstr>
      <vt:lpstr>30-债务还本付息</vt:lpstr>
      <vt:lpstr>31-2021年提前下达</vt:lpstr>
      <vt:lpstr>32-2021新增债券安排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2021-03-09T02:18:16Z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